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530" windowHeight="6930" firstSheet="4" activeTab="12"/>
  </bookViews>
  <sheets>
    <sheet name="Sheet1" sheetId="1" r:id="rId1"/>
    <sheet name="ALD-01" sheetId="10" r:id="rId2"/>
    <sheet name="ALD-02" sheetId="14" r:id="rId3"/>
    <sheet name="ALD-03" sheetId="12" r:id="rId4"/>
    <sheet name="ALD-04" sheetId="13" r:id="rId5"/>
    <sheet name="ALD-05" sheetId="9" r:id="rId6"/>
    <sheet name="ALD-06" sheetId="11" r:id="rId7"/>
    <sheet name="ALD-09" sheetId="3" r:id="rId8"/>
    <sheet name="ALD-10" sheetId="4" r:id="rId9"/>
    <sheet name="ALD-12" sheetId="7" r:id="rId10"/>
    <sheet name="ALD -13 " sheetId="2" r:id="rId11"/>
    <sheet name="ALD-15" sheetId="8" r:id="rId12"/>
    <sheet name="ALD-16" sheetId="6" r:id="rId13"/>
    <sheet name="20 BRS" sheetId="15" r:id="rId1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4" i="14" l="1"/>
  <c r="E84" i="14"/>
  <c r="C84" i="14"/>
  <c r="O83" i="14"/>
  <c r="C83" i="14"/>
  <c r="E83" i="14" s="1"/>
  <c r="O82" i="14"/>
  <c r="C82" i="14"/>
  <c r="E82" i="14" s="1"/>
  <c r="O81" i="14"/>
  <c r="C81" i="14"/>
  <c r="E81" i="14" s="1"/>
  <c r="O80" i="14"/>
  <c r="C80" i="14"/>
  <c r="E80" i="14" s="1"/>
  <c r="O79" i="14"/>
  <c r="C79" i="14"/>
  <c r="E79" i="14" s="1"/>
  <c r="O78" i="14"/>
  <c r="C78" i="14"/>
  <c r="E78" i="14" s="1"/>
  <c r="O77" i="14"/>
  <c r="E77" i="14"/>
  <c r="C77" i="14"/>
  <c r="O76" i="14"/>
  <c r="C76" i="14"/>
  <c r="E76" i="14" s="1"/>
  <c r="O75" i="14"/>
  <c r="C75" i="14"/>
  <c r="E75" i="14" s="1"/>
  <c r="O74" i="14"/>
  <c r="C74" i="14"/>
  <c r="E74" i="14" s="1"/>
  <c r="O73" i="14"/>
  <c r="C73" i="14"/>
  <c r="E73" i="14" s="1"/>
  <c r="O72" i="14"/>
  <c r="C72" i="14"/>
  <c r="E72" i="14" s="1"/>
  <c r="O71" i="14"/>
  <c r="C71" i="14"/>
  <c r="E71" i="14" s="1"/>
  <c r="O70" i="14"/>
  <c r="C70" i="14"/>
  <c r="E70" i="14" s="1"/>
  <c r="O69" i="14"/>
  <c r="E69" i="14"/>
  <c r="C69" i="14"/>
  <c r="O68" i="14"/>
  <c r="C68" i="14"/>
  <c r="E68" i="14" s="1"/>
  <c r="O67" i="14"/>
  <c r="C67" i="14"/>
  <c r="E67" i="14" s="1"/>
  <c r="O66" i="14"/>
  <c r="C66" i="14"/>
  <c r="E66" i="14" s="1"/>
  <c r="O65" i="14"/>
  <c r="C65" i="14"/>
  <c r="E65" i="14" s="1"/>
  <c r="O64" i="14"/>
  <c r="C64" i="14"/>
  <c r="E64" i="14" s="1"/>
  <c r="O63" i="14"/>
  <c r="C63" i="14"/>
  <c r="E63" i="14" s="1"/>
  <c r="O62" i="14"/>
  <c r="C62" i="14"/>
  <c r="E62" i="14" s="1"/>
  <c r="O61" i="14"/>
  <c r="E61" i="14"/>
  <c r="C61" i="14"/>
  <c r="O60" i="14"/>
  <c r="C60" i="14"/>
  <c r="E60" i="14" s="1"/>
  <c r="O59" i="14"/>
  <c r="C59" i="14"/>
  <c r="E59" i="14" s="1"/>
  <c r="O58" i="14"/>
  <c r="C58" i="14"/>
  <c r="E58" i="14" s="1"/>
  <c r="O57" i="14"/>
  <c r="C57" i="14"/>
  <c r="E57" i="14" s="1"/>
  <c r="O56" i="14"/>
  <c r="C56" i="14"/>
  <c r="E56" i="14" s="1"/>
  <c r="O55" i="14"/>
  <c r="C55" i="14"/>
  <c r="E55" i="14" s="1"/>
  <c r="O54" i="14"/>
  <c r="C54" i="14"/>
  <c r="E54" i="14" s="1"/>
  <c r="O53" i="14"/>
  <c r="E53" i="14"/>
  <c r="C53" i="14"/>
  <c r="O52" i="14"/>
  <c r="C52" i="14"/>
  <c r="E52" i="14" s="1"/>
  <c r="O51" i="14"/>
  <c r="C51" i="14"/>
  <c r="E51" i="14" s="1"/>
  <c r="O50" i="14"/>
  <c r="C50" i="14"/>
  <c r="E50" i="14" s="1"/>
  <c r="O49" i="14"/>
  <c r="C49" i="14"/>
  <c r="E49" i="14" s="1"/>
  <c r="O48" i="14"/>
  <c r="C48" i="14"/>
  <c r="E48" i="14" s="1"/>
  <c r="O47" i="14"/>
  <c r="C47" i="14"/>
  <c r="E47" i="14" s="1"/>
  <c r="O46" i="14"/>
  <c r="C46" i="14"/>
  <c r="E46" i="14" s="1"/>
  <c r="O45" i="14"/>
  <c r="E45" i="14"/>
  <c r="C45" i="14"/>
  <c r="O44" i="14"/>
  <c r="C44" i="14"/>
  <c r="E44" i="14" s="1"/>
  <c r="O43" i="14"/>
  <c r="C43" i="14"/>
  <c r="E43" i="14" s="1"/>
  <c r="O42" i="14"/>
  <c r="C42" i="14"/>
  <c r="E42" i="14" s="1"/>
  <c r="O41" i="14"/>
  <c r="C41" i="14"/>
  <c r="E41" i="14" s="1"/>
  <c r="O40" i="14"/>
  <c r="C40" i="14"/>
  <c r="E40" i="14" s="1"/>
  <c r="O39" i="14"/>
  <c r="C39" i="14"/>
  <c r="E39" i="14" s="1"/>
  <c r="O38" i="14"/>
  <c r="C38" i="14"/>
  <c r="E38" i="14" s="1"/>
  <c r="O37" i="14"/>
  <c r="E37" i="14"/>
  <c r="C37" i="14"/>
  <c r="O36" i="14"/>
  <c r="C36" i="14"/>
  <c r="E36" i="14" s="1"/>
  <c r="O35" i="14"/>
  <c r="C35" i="14"/>
  <c r="E35" i="14" s="1"/>
  <c r="O34" i="14"/>
  <c r="C34" i="14"/>
  <c r="E34" i="14" s="1"/>
  <c r="O33" i="14"/>
  <c r="C33" i="14"/>
  <c r="E33" i="14" s="1"/>
  <c r="O32" i="14"/>
  <c r="C32" i="14"/>
  <c r="E32" i="14" s="1"/>
  <c r="O31" i="14"/>
  <c r="C31" i="14"/>
  <c r="E31" i="14" s="1"/>
  <c r="O30" i="14"/>
  <c r="C30" i="14"/>
  <c r="E30" i="14" s="1"/>
  <c r="O29" i="14"/>
  <c r="E29" i="14"/>
  <c r="C29" i="14"/>
  <c r="O28" i="14"/>
  <c r="C28" i="14"/>
  <c r="E28" i="14" s="1"/>
  <c r="O27" i="14"/>
  <c r="C27" i="14"/>
  <c r="E27" i="14" s="1"/>
  <c r="O26" i="14"/>
  <c r="C26" i="14"/>
  <c r="E26" i="14" s="1"/>
  <c r="O25" i="14"/>
  <c r="C25" i="14"/>
  <c r="E25" i="14" s="1"/>
  <c r="O24" i="14"/>
  <c r="C24" i="14"/>
  <c r="E24" i="14" s="1"/>
  <c r="O23" i="14"/>
  <c r="C23" i="14"/>
  <c r="E23" i="14" s="1"/>
  <c r="O22" i="14"/>
  <c r="C22" i="14"/>
  <c r="E22" i="14" s="1"/>
  <c r="O21" i="14"/>
  <c r="E21" i="14"/>
  <c r="C21" i="14"/>
  <c r="O20" i="14"/>
  <c r="C20" i="14"/>
  <c r="E20" i="14" s="1"/>
  <c r="O19" i="14"/>
  <c r="C19" i="14"/>
  <c r="E19" i="14" s="1"/>
  <c r="O18" i="14"/>
  <c r="C18" i="14"/>
  <c r="E18" i="14" s="1"/>
  <c r="O17" i="14"/>
  <c r="C17" i="14"/>
  <c r="E17" i="14" s="1"/>
  <c r="O16" i="14"/>
  <c r="C16" i="14"/>
  <c r="E16" i="14" s="1"/>
  <c r="O15" i="14"/>
  <c r="C15" i="14"/>
  <c r="E15" i="14" s="1"/>
  <c r="O14" i="14"/>
  <c r="C14" i="14"/>
  <c r="E14" i="14" s="1"/>
  <c r="O13" i="14"/>
  <c r="E13" i="14"/>
  <c r="C13" i="14"/>
  <c r="O12" i="14"/>
  <c r="C12" i="14"/>
  <c r="E12" i="14" s="1"/>
  <c r="C11" i="14"/>
  <c r="E11" i="14" s="1"/>
  <c r="C10" i="14"/>
  <c r="E10" i="14" s="1"/>
  <c r="C9" i="14"/>
  <c r="E9" i="14" s="1"/>
  <c r="C8" i="14"/>
  <c r="E8" i="14" s="1"/>
  <c r="C7" i="14"/>
  <c r="E7" i="14" s="1"/>
  <c r="C6" i="14"/>
  <c r="E6" i="14" s="1"/>
  <c r="C55" i="13" l="1"/>
  <c r="E55" i="13" s="1"/>
  <c r="E54" i="13"/>
  <c r="C54" i="13"/>
  <c r="C53" i="13"/>
  <c r="E53" i="13" s="1"/>
  <c r="C52" i="13"/>
  <c r="E52" i="13" s="1"/>
  <c r="E51" i="13"/>
  <c r="C51" i="13"/>
  <c r="C50" i="13"/>
  <c r="E50" i="13" s="1"/>
  <c r="C49" i="13"/>
  <c r="E49" i="13" s="1"/>
  <c r="E48" i="13"/>
  <c r="C48" i="13"/>
  <c r="C47" i="13"/>
  <c r="E47" i="13" s="1"/>
  <c r="C46" i="13"/>
  <c r="E46" i="13" s="1"/>
  <c r="E45" i="13"/>
  <c r="C45" i="13"/>
  <c r="C44" i="13"/>
  <c r="E44" i="13" s="1"/>
  <c r="C43" i="13"/>
  <c r="E43" i="13" s="1"/>
  <c r="E42" i="13"/>
  <c r="C42" i="13"/>
  <c r="C41" i="13"/>
  <c r="E41" i="13" s="1"/>
  <c r="C40" i="13"/>
  <c r="E40" i="13" s="1"/>
  <c r="E39" i="13"/>
  <c r="C39" i="13"/>
  <c r="C38" i="13"/>
  <c r="E38" i="13" s="1"/>
  <c r="C37" i="13"/>
  <c r="E37" i="13" s="1"/>
  <c r="E36" i="13"/>
  <c r="C36" i="13"/>
  <c r="C35" i="13"/>
  <c r="E35" i="13" s="1"/>
  <c r="C34" i="13"/>
  <c r="E34" i="13" s="1"/>
  <c r="E33" i="13"/>
  <c r="C33" i="13"/>
  <c r="C32" i="13"/>
  <c r="E32" i="13" s="1"/>
  <c r="C31" i="13"/>
  <c r="E31" i="13" s="1"/>
  <c r="E30" i="13"/>
  <c r="C30" i="13"/>
  <c r="C29" i="13"/>
  <c r="E29" i="13" s="1"/>
  <c r="C28" i="13"/>
  <c r="E28" i="13" s="1"/>
  <c r="E27" i="13"/>
  <c r="C27" i="13"/>
  <c r="C26" i="13"/>
  <c r="E26" i="13" s="1"/>
  <c r="C25" i="13"/>
  <c r="E25" i="13" s="1"/>
  <c r="E24" i="13"/>
  <c r="C24" i="13"/>
  <c r="C23" i="13"/>
  <c r="E23" i="13" s="1"/>
  <c r="C22" i="13"/>
  <c r="E22" i="13" s="1"/>
  <c r="E21" i="13"/>
  <c r="C21" i="13"/>
  <c r="C20" i="13"/>
  <c r="E20" i="13" s="1"/>
  <c r="C19" i="13"/>
  <c r="E19" i="13" s="1"/>
  <c r="E18" i="13"/>
  <c r="C18" i="13"/>
  <c r="C17" i="13"/>
  <c r="E17" i="13" s="1"/>
  <c r="C16" i="13"/>
  <c r="E16" i="13" s="1"/>
  <c r="E15" i="13"/>
  <c r="C15" i="13"/>
  <c r="C14" i="13"/>
  <c r="E14" i="13" s="1"/>
  <c r="C13" i="13"/>
  <c r="E13" i="13" s="1"/>
  <c r="E12" i="13"/>
  <c r="C12" i="13"/>
  <c r="C11" i="13"/>
  <c r="E11" i="13" s="1"/>
  <c r="C10" i="13"/>
  <c r="E10" i="13" s="1"/>
  <c r="E9" i="13"/>
  <c r="C9" i="13"/>
  <c r="C8" i="13"/>
  <c r="E8" i="13" s="1"/>
  <c r="C7" i="13"/>
  <c r="E7" i="13" s="1"/>
  <c r="E6" i="13"/>
  <c r="C6" i="13"/>
  <c r="C53" i="12"/>
  <c r="E53" i="12" s="1"/>
  <c r="E52" i="12"/>
  <c r="C52" i="12"/>
  <c r="C51" i="12"/>
  <c r="E51" i="12" s="1"/>
  <c r="E50" i="12"/>
  <c r="C50" i="12"/>
  <c r="E49" i="12"/>
  <c r="C49" i="12"/>
  <c r="C48" i="12"/>
  <c r="E48" i="12" s="1"/>
  <c r="C47" i="12"/>
  <c r="E47" i="12" s="1"/>
  <c r="E46" i="12"/>
  <c r="C46" i="12"/>
  <c r="C45" i="12"/>
  <c r="E45" i="12" s="1"/>
  <c r="E44" i="12"/>
  <c r="C44" i="12"/>
  <c r="E43" i="12"/>
  <c r="C43" i="12"/>
  <c r="C42" i="12"/>
  <c r="E42" i="12" s="1"/>
  <c r="C41" i="12"/>
  <c r="E41" i="12" s="1"/>
  <c r="E40" i="12"/>
  <c r="C40" i="12"/>
  <c r="C39" i="12"/>
  <c r="E39" i="12" s="1"/>
  <c r="E38" i="12"/>
  <c r="C38" i="12"/>
  <c r="E37" i="12"/>
  <c r="C37" i="12"/>
  <c r="C36" i="12"/>
  <c r="E36" i="12" s="1"/>
  <c r="C35" i="12"/>
  <c r="E35" i="12" s="1"/>
  <c r="E34" i="12"/>
  <c r="C34" i="12"/>
  <c r="C33" i="12"/>
  <c r="E33" i="12" s="1"/>
  <c r="E32" i="12"/>
  <c r="C32" i="12"/>
  <c r="E31" i="12"/>
  <c r="C31" i="12"/>
  <c r="C30" i="12"/>
  <c r="E30" i="12" s="1"/>
  <c r="C29" i="12"/>
  <c r="E29" i="12" s="1"/>
  <c r="E28" i="12"/>
  <c r="C28" i="12"/>
  <c r="C27" i="12"/>
  <c r="E27" i="12" s="1"/>
  <c r="E26" i="12"/>
  <c r="C26" i="12"/>
  <c r="E25" i="12"/>
  <c r="C25" i="12"/>
  <c r="C24" i="12"/>
  <c r="E24" i="12" s="1"/>
  <c r="C23" i="12"/>
  <c r="E23" i="12" s="1"/>
  <c r="E22" i="12"/>
  <c r="C22" i="12"/>
  <c r="C21" i="12"/>
  <c r="E21" i="12" s="1"/>
  <c r="E20" i="12"/>
  <c r="C20" i="12"/>
  <c r="E19" i="12"/>
  <c r="C19" i="12"/>
  <c r="C18" i="12"/>
  <c r="E18" i="12" s="1"/>
  <c r="C17" i="12"/>
  <c r="E17" i="12" s="1"/>
  <c r="E16" i="12"/>
  <c r="C16" i="12"/>
  <c r="C15" i="12"/>
  <c r="E15" i="12" s="1"/>
  <c r="E14" i="12"/>
  <c r="C14" i="12"/>
  <c r="E13" i="12"/>
  <c r="C13" i="12"/>
  <c r="C12" i="12"/>
  <c r="E12" i="12" s="1"/>
  <c r="C11" i="12"/>
  <c r="E11" i="12" s="1"/>
  <c r="E10" i="12"/>
  <c r="C10" i="12"/>
  <c r="C9" i="12"/>
  <c r="E9" i="12" s="1"/>
  <c r="E8" i="12"/>
  <c r="C8" i="12"/>
  <c r="E7" i="12"/>
  <c r="C7" i="12"/>
  <c r="C6" i="12"/>
  <c r="E6" i="12" s="1"/>
  <c r="C51" i="11"/>
  <c r="E51" i="11" s="1"/>
  <c r="E50" i="11"/>
  <c r="C50" i="11"/>
  <c r="C49" i="11"/>
  <c r="E49" i="11" s="1"/>
  <c r="C48" i="11"/>
  <c r="E48" i="11" s="1"/>
  <c r="C47" i="11"/>
  <c r="E47" i="11" s="1"/>
  <c r="C46" i="11"/>
  <c r="E46" i="11" s="1"/>
  <c r="C45" i="11"/>
  <c r="E45" i="11" s="1"/>
  <c r="E44" i="11"/>
  <c r="C44" i="11"/>
  <c r="C43" i="11"/>
  <c r="E43" i="11" s="1"/>
  <c r="C42" i="11"/>
  <c r="E42" i="11" s="1"/>
  <c r="C41" i="11"/>
  <c r="E41" i="11" s="1"/>
  <c r="C40" i="11"/>
  <c r="E40" i="11" s="1"/>
  <c r="C39" i="11"/>
  <c r="E39" i="11" s="1"/>
  <c r="E38" i="11"/>
  <c r="C38" i="11"/>
  <c r="C37" i="11"/>
  <c r="E37" i="11" s="1"/>
  <c r="C36" i="11"/>
  <c r="E36" i="11" s="1"/>
  <c r="C35" i="11"/>
  <c r="E35" i="11" s="1"/>
  <c r="C34" i="11"/>
  <c r="E34" i="11" s="1"/>
  <c r="C33" i="11"/>
  <c r="E33" i="11" s="1"/>
  <c r="E32" i="11"/>
  <c r="C32" i="11"/>
  <c r="C31" i="11"/>
  <c r="E31" i="11" s="1"/>
  <c r="C30" i="11"/>
  <c r="E30" i="11" s="1"/>
  <c r="C29" i="11"/>
  <c r="E29" i="11" s="1"/>
  <c r="C28" i="11"/>
  <c r="E28" i="11" s="1"/>
  <c r="C27" i="11"/>
  <c r="E27" i="11" s="1"/>
  <c r="E26" i="11"/>
  <c r="C26" i="11"/>
  <c r="C25" i="11"/>
  <c r="E25" i="11" s="1"/>
  <c r="C24" i="11"/>
  <c r="E24" i="11" s="1"/>
  <c r="C23" i="11"/>
  <c r="E23" i="11" s="1"/>
  <c r="C22" i="11"/>
  <c r="E22" i="11" s="1"/>
  <c r="C21" i="11"/>
  <c r="E21" i="11" s="1"/>
  <c r="E20" i="11"/>
  <c r="C20" i="11"/>
  <c r="C19" i="11"/>
  <c r="E19" i="11" s="1"/>
  <c r="C18" i="11"/>
  <c r="E18" i="11" s="1"/>
  <c r="C17" i="11"/>
  <c r="E17" i="11" s="1"/>
  <c r="C16" i="11"/>
  <c r="E16" i="11" s="1"/>
  <c r="C15" i="11"/>
  <c r="E15" i="11" s="1"/>
  <c r="E14" i="11"/>
  <c r="C14" i="11"/>
  <c r="C13" i="11"/>
  <c r="E13" i="11" s="1"/>
  <c r="C12" i="11"/>
  <c r="E12" i="11" s="1"/>
  <c r="C11" i="11"/>
  <c r="E11" i="11" s="1"/>
  <c r="C10" i="11"/>
  <c r="E10" i="11" s="1"/>
  <c r="C9" i="11"/>
  <c r="E9" i="11" s="1"/>
  <c r="E8" i="11"/>
  <c r="C8" i="11"/>
  <c r="C7" i="11"/>
  <c r="E7" i="11" s="1"/>
  <c r="C6" i="11"/>
  <c r="E6" i="11" s="1"/>
  <c r="O55" i="8" l="1"/>
  <c r="O54" i="8"/>
  <c r="O53" i="8"/>
  <c r="O52" i="8"/>
  <c r="O51" i="8"/>
  <c r="O50" i="8"/>
  <c r="O49" i="8"/>
  <c r="O48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0" i="9"/>
  <c r="O9" i="9"/>
  <c r="O54" i="9"/>
  <c r="O53" i="9"/>
  <c r="O52" i="9"/>
  <c r="O51" i="9"/>
  <c r="O50" i="9"/>
  <c r="O49" i="9"/>
  <c r="O48" i="9"/>
  <c r="O47" i="9"/>
  <c r="O46" i="9"/>
  <c r="O45" i="9"/>
  <c r="O44" i="9"/>
  <c r="O43" i="9"/>
  <c r="O42" i="9"/>
  <c r="O41" i="9"/>
  <c r="O40" i="9"/>
  <c r="O39" i="9"/>
  <c r="O38" i="9"/>
  <c r="O37" i="9"/>
  <c r="O36" i="9"/>
  <c r="O35" i="9"/>
  <c r="O34" i="9"/>
  <c r="O33" i="9"/>
  <c r="O32" i="9"/>
  <c r="O31" i="9"/>
  <c r="O30" i="9"/>
  <c r="O29" i="9"/>
  <c r="O28" i="9"/>
  <c r="O27" i="9"/>
  <c r="O26" i="9"/>
  <c r="O25" i="9"/>
  <c r="O24" i="9"/>
  <c r="O23" i="9"/>
  <c r="O22" i="9"/>
  <c r="O21" i="9"/>
  <c r="O20" i="9"/>
  <c r="O19" i="9"/>
  <c r="O18" i="9"/>
  <c r="O17" i="9"/>
  <c r="O16" i="9"/>
  <c r="O15" i="9"/>
  <c r="O14" i="9"/>
  <c r="O13" i="9"/>
  <c r="O12" i="9"/>
  <c r="O11" i="9"/>
  <c r="O55" i="6" l="1"/>
  <c r="O53" i="6"/>
  <c r="O52" i="6"/>
  <c r="O44" i="6"/>
  <c r="O43" i="6"/>
  <c r="O42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53" i="7" l="1"/>
  <c r="O52" i="7"/>
  <c r="O51" i="7"/>
  <c r="O50" i="7"/>
  <c r="O49" i="7"/>
  <c r="O48" i="7"/>
  <c r="O47" i="7"/>
  <c r="O46" i="7"/>
  <c r="O45" i="7"/>
  <c r="O44" i="7"/>
  <c r="O43" i="7"/>
  <c r="O42" i="7"/>
  <c r="O41" i="7"/>
  <c r="O40" i="7"/>
  <c r="O39" i="7"/>
  <c r="O38" i="7"/>
  <c r="O37" i="7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O8" i="7"/>
  <c r="O7" i="7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12" i="3"/>
  <c r="O48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C54" i="10" l="1"/>
  <c r="E54" i="10" s="1"/>
  <c r="E53" i="10"/>
  <c r="C53" i="10"/>
  <c r="C52" i="10"/>
  <c r="E52" i="10" s="1"/>
  <c r="E51" i="10"/>
  <c r="C51" i="10"/>
  <c r="C50" i="10"/>
  <c r="E50" i="10" s="1"/>
  <c r="C49" i="10"/>
  <c r="E49" i="10" s="1"/>
  <c r="C48" i="10"/>
  <c r="E48" i="10" s="1"/>
  <c r="E47" i="10"/>
  <c r="C47" i="10"/>
  <c r="C46" i="10"/>
  <c r="E46" i="10" s="1"/>
  <c r="E45" i="10"/>
  <c r="C45" i="10"/>
  <c r="C44" i="10"/>
  <c r="E44" i="10" s="1"/>
  <c r="C43" i="10"/>
  <c r="E43" i="10" s="1"/>
  <c r="C42" i="10"/>
  <c r="E42" i="10" s="1"/>
  <c r="E41" i="10"/>
  <c r="C41" i="10"/>
  <c r="C40" i="10"/>
  <c r="E40" i="10" s="1"/>
  <c r="E39" i="10"/>
  <c r="C39" i="10"/>
  <c r="C38" i="10"/>
  <c r="E38" i="10" s="1"/>
  <c r="C37" i="10"/>
  <c r="E37" i="10" s="1"/>
  <c r="C36" i="10"/>
  <c r="E36" i="10" s="1"/>
  <c r="E35" i="10"/>
  <c r="C35" i="10"/>
  <c r="C34" i="10"/>
  <c r="E34" i="10" s="1"/>
  <c r="E33" i="10"/>
  <c r="C33" i="10"/>
  <c r="C32" i="10"/>
  <c r="E32" i="10" s="1"/>
  <c r="C31" i="10"/>
  <c r="E31" i="10" s="1"/>
  <c r="C30" i="10"/>
  <c r="E30" i="10" s="1"/>
  <c r="E29" i="10"/>
  <c r="C29" i="10"/>
  <c r="C28" i="10"/>
  <c r="E28" i="10" s="1"/>
  <c r="E27" i="10"/>
  <c r="C27" i="10"/>
  <c r="C26" i="10"/>
  <c r="E26" i="10" s="1"/>
  <c r="C25" i="10"/>
  <c r="E25" i="10" s="1"/>
  <c r="C24" i="10"/>
  <c r="E24" i="10" s="1"/>
  <c r="C23" i="10"/>
  <c r="E23" i="10" s="1"/>
  <c r="C22" i="10"/>
  <c r="E22" i="10" s="1"/>
  <c r="E21" i="10"/>
  <c r="C21" i="10"/>
  <c r="C20" i="10"/>
  <c r="E20" i="10" s="1"/>
  <c r="C19" i="10"/>
  <c r="E19" i="10" s="1"/>
  <c r="C18" i="10"/>
  <c r="E18" i="10" s="1"/>
  <c r="C17" i="10"/>
  <c r="E17" i="10" s="1"/>
  <c r="C16" i="10"/>
  <c r="E16" i="10" s="1"/>
  <c r="E15" i="10"/>
  <c r="C15" i="10"/>
  <c r="C14" i="10"/>
  <c r="E14" i="10" s="1"/>
  <c r="C13" i="10"/>
  <c r="E13" i="10" s="1"/>
  <c r="C12" i="10"/>
  <c r="E12" i="10" s="1"/>
  <c r="C11" i="10"/>
  <c r="E11" i="10" s="1"/>
  <c r="C10" i="10"/>
  <c r="E10" i="10" s="1"/>
  <c r="C9" i="10"/>
  <c r="E9" i="10" s="1"/>
  <c r="C8" i="10"/>
  <c r="E8" i="10" s="1"/>
  <c r="C7" i="10"/>
  <c r="E7" i="10" s="1"/>
  <c r="C6" i="10"/>
  <c r="E6" i="10" s="1"/>
  <c r="C54" i="9" l="1"/>
  <c r="E54" i="9" s="1"/>
  <c r="C53" i="9"/>
  <c r="E53" i="9" s="1"/>
  <c r="C52" i="9"/>
  <c r="E52" i="9" s="1"/>
  <c r="C51" i="9"/>
  <c r="E51" i="9" s="1"/>
  <c r="C50" i="9"/>
  <c r="E50" i="9" s="1"/>
  <c r="C49" i="9"/>
  <c r="E49" i="9" s="1"/>
  <c r="C48" i="9"/>
  <c r="E48" i="9" s="1"/>
  <c r="C47" i="9"/>
  <c r="E47" i="9" s="1"/>
  <c r="C46" i="9"/>
  <c r="E46" i="9" s="1"/>
  <c r="C45" i="9"/>
  <c r="E45" i="9" s="1"/>
  <c r="C44" i="9"/>
  <c r="E44" i="9" s="1"/>
  <c r="C43" i="9"/>
  <c r="E43" i="9" s="1"/>
  <c r="C42" i="9"/>
  <c r="E42" i="9" s="1"/>
  <c r="C41" i="9"/>
  <c r="E41" i="9" s="1"/>
  <c r="C40" i="9"/>
  <c r="E40" i="9" s="1"/>
  <c r="C39" i="9"/>
  <c r="E39" i="9" s="1"/>
  <c r="C38" i="9"/>
  <c r="E38" i="9" s="1"/>
  <c r="C37" i="9"/>
  <c r="E37" i="9" s="1"/>
  <c r="C36" i="9"/>
  <c r="E36" i="9" s="1"/>
  <c r="C35" i="9"/>
  <c r="E35" i="9" s="1"/>
  <c r="C34" i="9"/>
  <c r="E34" i="9" s="1"/>
  <c r="C33" i="9"/>
  <c r="E33" i="9" s="1"/>
  <c r="C32" i="9"/>
  <c r="E32" i="9" s="1"/>
  <c r="C31" i="9"/>
  <c r="E31" i="9" s="1"/>
  <c r="C30" i="9"/>
  <c r="E30" i="9" s="1"/>
  <c r="C29" i="9"/>
  <c r="E29" i="9" s="1"/>
  <c r="C28" i="9"/>
  <c r="E28" i="9" s="1"/>
  <c r="C27" i="9"/>
  <c r="E27" i="9" s="1"/>
  <c r="C26" i="9"/>
  <c r="E26" i="9" s="1"/>
  <c r="C25" i="9"/>
  <c r="E25" i="9" s="1"/>
  <c r="C24" i="9"/>
  <c r="E24" i="9" s="1"/>
  <c r="C23" i="9"/>
  <c r="E23" i="9" s="1"/>
  <c r="C22" i="9"/>
  <c r="E22" i="9" s="1"/>
  <c r="C21" i="9"/>
  <c r="E21" i="9" s="1"/>
  <c r="C20" i="9"/>
  <c r="E20" i="9" s="1"/>
  <c r="C19" i="9"/>
  <c r="E19" i="9" s="1"/>
  <c r="C18" i="9"/>
  <c r="E18" i="9" s="1"/>
  <c r="C17" i="9"/>
  <c r="E17" i="9" s="1"/>
  <c r="C16" i="9"/>
  <c r="E16" i="9" s="1"/>
  <c r="C15" i="9"/>
  <c r="E15" i="9" s="1"/>
  <c r="C14" i="9"/>
  <c r="E14" i="9" s="1"/>
  <c r="C13" i="9"/>
  <c r="E13" i="9" s="1"/>
  <c r="C12" i="9"/>
  <c r="E12" i="9" s="1"/>
  <c r="C11" i="9"/>
  <c r="E11" i="9" s="1"/>
  <c r="C10" i="9"/>
  <c r="E10" i="9" s="1"/>
  <c r="C9" i="9"/>
  <c r="E9" i="9" s="1"/>
  <c r="C8" i="9"/>
  <c r="E8" i="9" s="1"/>
  <c r="C7" i="9"/>
  <c r="E7" i="9" s="1"/>
  <c r="C6" i="9"/>
  <c r="E6" i="9" s="1"/>
  <c r="E55" i="8"/>
  <c r="C55" i="8"/>
  <c r="C54" i="8"/>
  <c r="E54" i="8" s="1"/>
  <c r="E53" i="8"/>
  <c r="C53" i="8"/>
  <c r="E52" i="8"/>
  <c r="C52" i="8"/>
  <c r="C51" i="8"/>
  <c r="E51" i="8" s="1"/>
  <c r="E50" i="8"/>
  <c r="C50" i="8"/>
  <c r="E49" i="8"/>
  <c r="C49" i="8"/>
  <c r="C48" i="8"/>
  <c r="E48" i="8" s="1"/>
  <c r="E47" i="8"/>
  <c r="C47" i="8"/>
  <c r="E46" i="8"/>
  <c r="C46" i="8"/>
  <c r="C45" i="8"/>
  <c r="E45" i="8" s="1"/>
  <c r="E44" i="8"/>
  <c r="C44" i="8"/>
  <c r="E43" i="8"/>
  <c r="C43" i="8"/>
  <c r="C42" i="8"/>
  <c r="E42" i="8" s="1"/>
  <c r="E41" i="8"/>
  <c r="C41" i="8"/>
  <c r="E40" i="8"/>
  <c r="C40" i="8"/>
  <c r="C39" i="8"/>
  <c r="E39" i="8" s="1"/>
  <c r="E38" i="8"/>
  <c r="C38" i="8"/>
  <c r="E37" i="8"/>
  <c r="C37" i="8"/>
  <c r="C36" i="8"/>
  <c r="E36" i="8" s="1"/>
  <c r="E35" i="8"/>
  <c r="C35" i="8"/>
  <c r="E34" i="8"/>
  <c r="C34" i="8"/>
  <c r="C33" i="8"/>
  <c r="E33" i="8" s="1"/>
  <c r="E32" i="8"/>
  <c r="C32" i="8"/>
  <c r="E31" i="8"/>
  <c r="C31" i="8"/>
  <c r="C30" i="8"/>
  <c r="E30" i="8" s="1"/>
  <c r="E29" i="8"/>
  <c r="C29" i="8"/>
  <c r="E28" i="8"/>
  <c r="C28" i="8"/>
  <c r="C27" i="8"/>
  <c r="E27" i="8" s="1"/>
  <c r="E26" i="8"/>
  <c r="C26" i="8"/>
  <c r="E25" i="8"/>
  <c r="C25" i="8"/>
  <c r="C24" i="8"/>
  <c r="E24" i="8" s="1"/>
  <c r="E23" i="8"/>
  <c r="C23" i="8"/>
  <c r="E22" i="8"/>
  <c r="C22" i="8"/>
  <c r="C21" i="8"/>
  <c r="E21" i="8" s="1"/>
  <c r="E20" i="8"/>
  <c r="C20" i="8"/>
  <c r="E19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7" i="3" l="1"/>
  <c r="E7" i="3"/>
  <c r="C8" i="3"/>
  <c r="E8" i="3" s="1"/>
  <c r="C9" i="3"/>
  <c r="E9" i="3" s="1"/>
  <c r="C10" i="3"/>
  <c r="E10" i="3" s="1"/>
  <c r="C11" i="3"/>
  <c r="E11" i="3"/>
  <c r="C12" i="3"/>
  <c r="E12" i="3" s="1"/>
  <c r="C13" i="3"/>
  <c r="E13" i="3"/>
  <c r="C14" i="3"/>
  <c r="E14" i="3" s="1"/>
  <c r="C15" i="3"/>
  <c r="E15" i="3" s="1"/>
  <c r="C16" i="3"/>
  <c r="E16" i="3" s="1"/>
  <c r="C17" i="3"/>
  <c r="E17" i="3"/>
  <c r="C18" i="3"/>
  <c r="E18" i="3" s="1"/>
  <c r="C19" i="3"/>
  <c r="E19" i="3"/>
  <c r="C20" i="3"/>
  <c r="E20" i="3" s="1"/>
  <c r="C21" i="3"/>
  <c r="E21" i="3" s="1"/>
  <c r="C22" i="3"/>
  <c r="E22" i="3" s="1"/>
  <c r="C23" i="3"/>
  <c r="E23" i="3"/>
  <c r="C24" i="3"/>
  <c r="E24" i="3" s="1"/>
  <c r="C25" i="3"/>
  <c r="E25" i="3"/>
  <c r="C26" i="3"/>
  <c r="E26" i="3" s="1"/>
  <c r="C27" i="3"/>
  <c r="E27" i="3" s="1"/>
  <c r="C28" i="3"/>
  <c r="E28" i="3" s="1"/>
  <c r="C29" i="3"/>
  <c r="E29" i="3"/>
  <c r="C30" i="3"/>
  <c r="E30" i="3"/>
  <c r="C31" i="3"/>
  <c r="E31" i="3"/>
  <c r="C32" i="3"/>
  <c r="E32" i="3" s="1"/>
  <c r="C33" i="3"/>
  <c r="E33" i="3" s="1"/>
  <c r="C34" i="3"/>
  <c r="E34" i="3" s="1"/>
  <c r="C35" i="3"/>
  <c r="E35" i="3" s="1"/>
  <c r="C36" i="3"/>
  <c r="E36" i="3"/>
  <c r="C37" i="3"/>
  <c r="E37" i="3"/>
  <c r="C38" i="3"/>
  <c r="E38" i="3" s="1"/>
  <c r="C39" i="3"/>
  <c r="E39" i="3" s="1"/>
  <c r="C40" i="3"/>
  <c r="E40" i="3" s="1"/>
  <c r="C41" i="3"/>
  <c r="E41" i="3" s="1"/>
  <c r="C42" i="3"/>
  <c r="E42" i="3"/>
  <c r="C43" i="3"/>
  <c r="E43" i="3"/>
  <c r="C44" i="3"/>
  <c r="E44" i="3" s="1"/>
  <c r="C45" i="3"/>
  <c r="E45" i="3" s="1"/>
  <c r="C46" i="3"/>
  <c r="E46" i="3" s="1"/>
  <c r="C47" i="3"/>
  <c r="E47" i="3"/>
  <c r="C48" i="3"/>
  <c r="E48" i="3"/>
  <c r="C6" i="3"/>
  <c r="E6" i="3" s="1"/>
  <c r="E7" i="2"/>
  <c r="E8" i="2"/>
  <c r="E9" i="2"/>
  <c r="E10" i="2"/>
  <c r="C11" i="2"/>
  <c r="E11" i="2"/>
  <c r="C12" i="2"/>
  <c r="E12" i="2"/>
  <c r="C13" i="2"/>
  <c r="E13" i="2" s="1"/>
  <c r="C14" i="2"/>
  <c r="E14" i="2" s="1"/>
  <c r="C15" i="2"/>
  <c r="E15" i="2"/>
  <c r="C16" i="2"/>
  <c r="E16" i="2" s="1"/>
  <c r="C17" i="2"/>
  <c r="E17" i="2"/>
  <c r="C18" i="2"/>
  <c r="E18" i="2"/>
  <c r="C19" i="2"/>
  <c r="E19" i="2"/>
  <c r="C20" i="2"/>
  <c r="E20" i="2" s="1"/>
  <c r="C21" i="2"/>
  <c r="E21" i="2"/>
  <c r="C22" i="2"/>
  <c r="E22" i="2" s="1"/>
  <c r="C23" i="2"/>
  <c r="E23" i="2"/>
  <c r="C24" i="2"/>
  <c r="E24" i="2"/>
  <c r="C25" i="2"/>
  <c r="E25" i="2"/>
  <c r="C26" i="2"/>
  <c r="E26" i="2" s="1"/>
  <c r="E27" i="2"/>
  <c r="C28" i="2"/>
  <c r="E28" i="2"/>
  <c r="C29" i="2"/>
  <c r="E29" i="2"/>
  <c r="C30" i="2"/>
  <c r="E30" i="2"/>
  <c r="C31" i="2"/>
  <c r="E31" i="2"/>
  <c r="C32" i="2"/>
  <c r="E32" i="2" s="1"/>
  <c r="C33" i="2"/>
  <c r="E33" i="2"/>
  <c r="C34" i="2"/>
  <c r="E34" i="2"/>
  <c r="C35" i="2"/>
  <c r="E35" i="2"/>
  <c r="C36" i="2"/>
  <c r="E36" i="2"/>
  <c r="C37" i="2"/>
  <c r="E37" i="2"/>
  <c r="C38" i="2"/>
  <c r="E38" i="2" s="1"/>
  <c r="C39" i="2"/>
  <c r="E39" i="2"/>
  <c r="C40" i="2"/>
  <c r="E40" i="2"/>
  <c r="C41" i="2"/>
  <c r="E41" i="2"/>
  <c r="C42" i="2"/>
  <c r="E42" i="2"/>
  <c r="C43" i="2"/>
  <c r="E43" i="2"/>
  <c r="C44" i="2"/>
  <c r="E44" i="2" s="1"/>
  <c r="C45" i="2"/>
  <c r="E45" i="2"/>
  <c r="C46" i="2"/>
  <c r="E46" i="2"/>
  <c r="C47" i="2"/>
  <c r="E47" i="2"/>
  <c r="C48" i="2"/>
  <c r="E48" i="2"/>
  <c r="C49" i="2"/>
  <c r="E49" i="2"/>
  <c r="C50" i="2"/>
  <c r="E50" i="2" s="1"/>
  <c r="C51" i="2"/>
  <c r="E51" i="2"/>
  <c r="C52" i="2"/>
  <c r="E52" i="2"/>
  <c r="C53" i="2"/>
  <c r="E53" i="2"/>
  <c r="C54" i="2"/>
  <c r="E54" i="2"/>
  <c r="E6" i="2"/>
  <c r="C10" i="4"/>
  <c r="E10" i="4"/>
  <c r="C11" i="4"/>
  <c r="E11" i="4" s="1"/>
  <c r="C12" i="4"/>
  <c r="E12" i="4" s="1"/>
  <c r="C13" i="4"/>
  <c r="E13" i="4"/>
  <c r="C14" i="4"/>
  <c r="E14" i="4"/>
  <c r="C15" i="4"/>
  <c r="E15" i="4"/>
  <c r="C16" i="4"/>
  <c r="E16" i="4"/>
  <c r="C17" i="4"/>
  <c r="E17" i="4" s="1"/>
  <c r="C18" i="4"/>
  <c r="E18" i="4" s="1"/>
  <c r="C19" i="4"/>
  <c r="E19" i="4"/>
  <c r="C20" i="4"/>
  <c r="E20" i="4"/>
  <c r="C21" i="4"/>
  <c r="E21" i="4"/>
  <c r="C22" i="4"/>
  <c r="E22" i="4"/>
  <c r="C23" i="4"/>
  <c r="E23" i="4" s="1"/>
  <c r="C24" i="4"/>
  <c r="E24" i="4" s="1"/>
  <c r="C25" i="4"/>
  <c r="E25" i="4"/>
  <c r="C26" i="4"/>
  <c r="E26" i="4"/>
  <c r="C27" i="4"/>
  <c r="E27" i="4"/>
  <c r="C28" i="4"/>
  <c r="E28" i="4" s="1"/>
  <c r="C29" i="4"/>
  <c r="E29" i="4" s="1"/>
  <c r="C30" i="4"/>
  <c r="E30" i="4" s="1"/>
  <c r="C31" i="4"/>
  <c r="E31" i="4"/>
  <c r="C32" i="4"/>
  <c r="E32" i="4"/>
  <c r="C33" i="4"/>
  <c r="E33" i="4"/>
  <c r="C34" i="4"/>
  <c r="E34" i="4"/>
  <c r="C35" i="4"/>
  <c r="E35" i="4" s="1"/>
  <c r="C36" i="4"/>
  <c r="E36" i="4" s="1"/>
  <c r="C37" i="4"/>
  <c r="E37" i="4"/>
  <c r="C38" i="4"/>
  <c r="E38" i="4"/>
  <c r="C39" i="4"/>
  <c r="E39" i="4"/>
  <c r="C40" i="4"/>
  <c r="E40" i="4"/>
  <c r="C41" i="4"/>
  <c r="E41" i="4" s="1"/>
  <c r="C42" i="4"/>
  <c r="E42" i="4" s="1"/>
  <c r="C43" i="4"/>
  <c r="E43" i="4"/>
  <c r="C44" i="4"/>
  <c r="E44" i="4"/>
  <c r="C45" i="4"/>
  <c r="E45" i="4"/>
  <c r="C46" i="4"/>
  <c r="E46" i="4"/>
  <c r="C47" i="4"/>
  <c r="E47" i="4" s="1"/>
  <c r="C48" i="4"/>
  <c r="E48" i="4" s="1"/>
  <c r="C7" i="4"/>
  <c r="E7" i="4"/>
  <c r="C8" i="4"/>
  <c r="E8" i="4"/>
  <c r="C9" i="4"/>
  <c r="E9" i="4"/>
  <c r="C6" i="4"/>
  <c r="E6" i="4"/>
  <c r="C6" i="7"/>
  <c r="E6" i="7"/>
  <c r="C7" i="7"/>
  <c r="E7" i="7"/>
  <c r="C8" i="7"/>
  <c r="E8" i="7" s="1"/>
  <c r="C9" i="7"/>
  <c r="E9" i="7" s="1"/>
  <c r="C10" i="7"/>
  <c r="E10" i="7" s="1"/>
  <c r="C11" i="7"/>
  <c r="E11" i="7" s="1"/>
  <c r="C12" i="7"/>
  <c r="E12" i="7"/>
  <c r="C13" i="7"/>
  <c r="E13" i="7"/>
  <c r="C14" i="7"/>
  <c r="E14" i="7" s="1"/>
  <c r="C15" i="7"/>
  <c r="E15" i="7" s="1"/>
  <c r="C16" i="7"/>
  <c r="E16" i="7" s="1"/>
  <c r="C17" i="7"/>
  <c r="E17" i="7" s="1"/>
  <c r="C18" i="7"/>
  <c r="E18" i="7"/>
  <c r="C19" i="7"/>
  <c r="E19" i="7"/>
  <c r="C20" i="7"/>
  <c r="E20" i="7" s="1"/>
  <c r="C21" i="7"/>
  <c r="E21" i="7" s="1"/>
  <c r="C22" i="7"/>
  <c r="E22" i="7" s="1"/>
  <c r="C23" i="7"/>
  <c r="E23" i="7" s="1"/>
  <c r="C24" i="7"/>
  <c r="E24" i="7"/>
  <c r="C25" i="7"/>
  <c r="E25" i="7"/>
  <c r="C26" i="7"/>
  <c r="E26" i="7" s="1"/>
  <c r="C27" i="7"/>
  <c r="E27" i="7" s="1"/>
  <c r="C28" i="7"/>
  <c r="E28" i="7" s="1"/>
  <c r="C29" i="7"/>
  <c r="E29" i="7" s="1"/>
  <c r="C30" i="7"/>
  <c r="E30" i="7"/>
  <c r="C31" i="7"/>
  <c r="E31" i="7"/>
  <c r="C32" i="7"/>
  <c r="E32" i="7" s="1"/>
  <c r="C33" i="7"/>
  <c r="E33" i="7" s="1"/>
  <c r="C34" i="7"/>
  <c r="E34" i="7" s="1"/>
  <c r="C35" i="7"/>
  <c r="E35" i="7" s="1"/>
  <c r="C36" i="7"/>
  <c r="E36" i="7"/>
  <c r="C37" i="7"/>
  <c r="E37" i="7"/>
  <c r="C38" i="7"/>
  <c r="E38" i="7" s="1"/>
  <c r="C39" i="7"/>
  <c r="E39" i="7" s="1"/>
  <c r="C40" i="7"/>
  <c r="E40" i="7" s="1"/>
  <c r="C41" i="7"/>
  <c r="E41" i="7" s="1"/>
  <c r="C42" i="7"/>
  <c r="E42" i="7"/>
  <c r="C43" i="7"/>
  <c r="E43" i="7"/>
  <c r="C44" i="7"/>
  <c r="E44" i="7" s="1"/>
  <c r="C45" i="7"/>
  <c r="E45" i="7" s="1"/>
  <c r="C46" i="7"/>
  <c r="E46" i="7" s="1"/>
  <c r="C47" i="7"/>
  <c r="E47" i="7" s="1"/>
  <c r="C48" i="7"/>
  <c r="E48" i="7"/>
  <c r="C49" i="7"/>
  <c r="E49" i="7"/>
  <c r="C50" i="7"/>
  <c r="E50" i="7" s="1"/>
  <c r="C51" i="7"/>
  <c r="E51" i="7" s="1"/>
  <c r="C52" i="7"/>
  <c r="E52" i="7" s="1"/>
  <c r="C53" i="7"/>
  <c r="E53" i="7" s="1"/>
  <c r="C7" i="6"/>
  <c r="E7" i="6"/>
  <c r="C8" i="6"/>
  <c r="E8" i="6"/>
  <c r="C9" i="6"/>
  <c r="E9" i="6" s="1"/>
  <c r="C10" i="6"/>
  <c r="E10" i="6" s="1"/>
  <c r="C11" i="6"/>
  <c r="E11" i="6" s="1"/>
  <c r="C12" i="6"/>
  <c r="E12" i="6" s="1"/>
  <c r="C13" i="6"/>
  <c r="E13" i="6"/>
  <c r="C14" i="6"/>
  <c r="E14" i="6"/>
  <c r="C15" i="6"/>
  <c r="E15" i="6" s="1"/>
  <c r="C16" i="6"/>
  <c r="E16" i="6" s="1"/>
  <c r="C17" i="6"/>
  <c r="E17" i="6" s="1"/>
  <c r="C18" i="6"/>
  <c r="E18" i="6" s="1"/>
  <c r="C19" i="6"/>
  <c r="E19" i="6"/>
  <c r="C20" i="6"/>
  <c r="E20" i="6"/>
  <c r="C21" i="6"/>
  <c r="E21" i="6" s="1"/>
  <c r="C22" i="6"/>
  <c r="E22" i="6" s="1"/>
  <c r="C23" i="6"/>
  <c r="E23" i="6" s="1"/>
  <c r="C24" i="6"/>
  <c r="E24" i="6" s="1"/>
  <c r="C25" i="6"/>
  <c r="E25" i="6"/>
  <c r="C26" i="6"/>
  <c r="E26" i="6"/>
  <c r="C27" i="6"/>
  <c r="E27" i="6" s="1"/>
  <c r="C28" i="6"/>
  <c r="E28" i="6" s="1"/>
  <c r="C29" i="6"/>
  <c r="E29" i="6" s="1"/>
  <c r="C30" i="6"/>
  <c r="E30" i="6" s="1"/>
  <c r="C31" i="6"/>
  <c r="E31" i="6"/>
  <c r="C32" i="6"/>
  <c r="E32" i="6"/>
  <c r="C33" i="6"/>
  <c r="E33" i="6" s="1"/>
  <c r="C34" i="6"/>
  <c r="E34" i="6" s="1"/>
  <c r="C35" i="6"/>
  <c r="E35" i="6" s="1"/>
  <c r="C36" i="6"/>
  <c r="E36" i="6" s="1"/>
  <c r="C37" i="6"/>
  <c r="E37" i="6"/>
  <c r="C38" i="6"/>
  <c r="E38" i="6"/>
  <c r="C39" i="6"/>
  <c r="E39" i="6" s="1"/>
  <c r="C40" i="6"/>
  <c r="E40" i="6" s="1"/>
  <c r="C41" i="6"/>
  <c r="E41" i="6" s="1"/>
  <c r="C42" i="6"/>
  <c r="E42" i="6" s="1"/>
  <c r="C43" i="6"/>
  <c r="E43" i="6"/>
  <c r="C44" i="6"/>
  <c r="E44" i="6"/>
  <c r="C45" i="6"/>
  <c r="E45" i="6" s="1"/>
  <c r="C46" i="6"/>
  <c r="E46" i="6" s="1"/>
  <c r="C47" i="6"/>
  <c r="E47" i="6" s="1"/>
  <c r="C48" i="6"/>
  <c r="E48" i="6" s="1"/>
  <c r="C49" i="6"/>
  <c r="E49" i="6"/>
  <c r="C50" i="6"/>
  <c r="E50" i="6" s="1"/>
  <c r="C51" i="6"/>
  <c r="E51" i="6" s="1"/>
  <c r="C52" i="6"/>
  <c r="E52" i="6" s="1"/>
  <c r="C53" i="6"/>
  <c r="E53" i="6" s="1"/>
  <c r="C54" i="6"/>
  <c r="E54" i="6" s="1"/>
  <c r="C55" i="6"/>
  <c r="E55" i="6"/>
  <c r="C6" i="6"/>
  <c r="E6" i="6"/>
</calcChain>
</file>

<file path=xl/sharedStrings.xml><?xml version="1.0" encoding="utf-8"?>
<sst xmlns="http://schemas.openxmlformats.org/spreadsheetml/2006/main" count="1168" uniqueCount="308">
  <si>
    <t>S.NO</t>
  </si>
  <si>
    <t>B.H. NO.</t>
  </si>
  <si>
    <t>DRILL NO</t>
  </si>
  <si>
    <t>R.L.</t>
  </si>
  <si>
    <t>SAMPLE</t>
  </si>
  <si>
    <t>LITHOLOGY</t>
  </si>
  <si>
    <t>ANALYTICAL RESULT IN %</t>
  </si>
  <si>
    <t>TOTAL</t>
  </si>
  <si>
    <t>Co-ordinates</t>
  </si>
  <si>
    <t>Lateritic soil, brownish red coloured soft and loose soil</t>
  </si>
  <si>
    <t>DATE OF STARTING</t>
  </si>
  <si>
    <t>DATE OF CLOSING</t>
  </si>
  <si>
    <t>TOTAL DEPTH</t>
  </si>
  <si>
    <t>DETAILS OF DRILLED BOREHOLES  IN LIMESTONE BLOCK ALDA</t>
  </si>
  <si>
    <t>TAHSIL-SUHELA , DISTRICT- RAIPUR &amp; BALODABAZAR-BHATAPARA (C.G.)</t>
  </si>
  <si>
    <t>Greyish purple, fine grained, hard and compact , massive , stromatolitic limestone.</t>
  </si>
  <si>
    <t>Greyish , fine grained, hard and compact , massive , stromatolitic limestone.</t>
  </si>
  <si>
    <t>purple, fine grained, hard and compact , stromatolitic limestone.</t>
  </si>
  <si>
    <t>Greyish , fine grained, hard and compact , massive ,  limestone.</t>
  </si>
  <si>
    <t>Purple greyish , fine grained, hard and compact , massive , stromatolitic limestone.</t>
  </si>
  <si>
    <t>purple, fine grained, hard and compact , massive, stromatolitic limestone.</t>
  </si>
  <si>
    <t>purple, fine grained, hard and compact , massive,  limestone.</t>
  </si>
  <si>
    <t>Greyish purple , fine grained, hard and compact , massive ,  limestone.</t>
  </si>
  <si>
    <t xml:space="preserve"> brown, soft and loose soil</t>
  </si>
  <si>
    <t xml:space="preserve"> brownish red  soft and loose soil lateritic soil</t>
  </si>
  <si>
    <t>Purple, fine grained, hard and compact , massive , stromatolitic limestone.</t>
  </si>
  <si>
    <t>Light purple, fine grained, hard and compact , massive , stromatolitic limestone.</t>
  </si>
  <si>
    <t>Greyish , fine grained, hard and compact limestone.</t>
  </si>
  <si>
    <t>Greyish , fine grained, hard and compact , shale.</t>
  </si>
  <si>
    <t>Greyish , fine grained, hard and compact , limestone.</t>
  </si>
  <si>
    <t>Pinkish purple, fine grained, hard and compact , massive , stromatolitic dolomitic limestone.</t>
  </si>
  <si>
    <t>Pinkish purple, fine grained, hard and compact , massive , stromatolitic  limestone.</t>
  </si>
  <si>
    <t>Purple, fine grained, hard and compact , massive , stromatolitic dolomitic limestone.</t>
  </si>
  <si>
    <t>Purple, fine grained, hard and compact , massive , stromatolitic  limestone.</t>
  </si>
  <si>
    <t>Greyish purple , fine grained, hard and compact , massive , stromatolitic limestone.</t>
  </si>
  <si>
    <t>Light purple , fine grained, hard and compact , massive , stromatolitic limestone.</t>
  </si>
  <si>
    <t>Greyish purple , fine grained, hard and compact , massive , stromatolitic dolomitic limestone.</t>
  </si>
  <si>
    <t>Greyish purple , fine grained, hard and compact , massive , stromatolitic  limestone.</t>
  </si>
  <si>
    <t>Grey , fine grained, hard and compact , massive , stromatolitic  limestone.</t>
  </si>
  <si>
    <t>Brownish, red,soft and loose soil.</t>
  </si>
  <si>
    <t>Date of Starting : 01.12.2024</t>
  </si>
  <si>
    <t>Date of Closing  : 13.12.2024</t>
  </si>
  <si>
    <t>Total depth (in m) : 50  mtr</t>
  </si>
  <si>
    <t>Greyish , fine grained, hard and compact , massive , stromatolitic limestone, with intercalation of shale.</t>
  </si>
  <si>
    <t>whitish Grey , fine grained, hard and compact , massive , stromatolitic limestone.</t>
  </si>
  <si>
    <t>Greyish , fine grained, hard and compact ,  limestone.</t>
  </si>
  <si>
    <t>Greyish , fine grained, hard and compact ,  limestone with intercalation of shale.</t>
  </si>
  <si>
    <t>Pinkish , fine grained, hard and compact , shale.</t>
  </si>
  <si>
    <t>Greyish pink, fine grained, hard and compact , shaly limestone.</t>
  </si>
  <si>
    <t xml:space="preserve">Brownish red coloured soft and loose,Lateritic soil, </t>
  </si>
  <si>
    <t>purple, fine grained, hard and compact , massive, stromatolitic limestone. (14 cm greyish shale)</t>
  </si>
  <si>
    <t>Greyish purple, fine grained, hard and compact , massive, limestone.</t>
  </si>
  <si>
    <t>Greyish , fine grained, hard and compact , shaly limestone , (31 cm shale)</t>
  </si>
  <si>
    <t>Greyish purple, fine grained, hard and compact , shale</t>
  </si>
  <si>
    <t>Greyish , fine grained, hard and compact , shale</t>
  </si>
  <si>
    <t>BOREHOLE No. ALD-13</t>
  </si>
  <si>
    <t xml:space="preserve">THE BOREHOLE CLOSED AT A DEPTH OF 50.00M </t>
  </si>
  <si>
    <t>CORE THICKNESS</t>
  </si>
  <si>
    <t>SAMPLE NO.</t>
  </si>
  <si>
    <t>RECO. %</t>
  </si>
  <si>
    <t>FROM   (m)</t>
  </si>
  <si>
    <t>TO                   (m)</t>
  </si>
  <si>
    <t>RUN            (m)</t>
  </si>
  <si>
    <t>SiO2     %</t>
  </si>
  <si>
    <r>
      <t>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 xml:space="preserve">3         </t>
    </r>
    <r>
      <rPr>
        <b/>
        <sz val="11"/>
        <color theme="1"/>
        <rFont val="Times New Roman"/>
        <family val="1"/>
      </rPr>
      <t>%</t>
    </r>
  </si>
  <si>
    <r>
      <t>Fe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 xml:space="preserve">3     </t>
    </r>
    <r>
      <rPr>
        <b/>
        <sz val="11"/>
        <color theme="1"/>
        <rFont val="Times New Roman"/>
        <family val="1"/>
      </rPr>
      <t>%</t>
    </r>
  </si>
  <si>
    <t>CaO     %</t>
  </si>
  <si>
    <t>MgO      %</t>
  </si>
  <si>
    <t>LOI    %</t>
  </si>
  <si>
    <t xml:space="preserve"> Brownish red coloured soft and loose ,Lateritic soil,</t>
  </si>
  <si>
    <t>BOREHOLE No. ALD-09</t>
  </si>
  <si>
    <t>P2O5 %</t>
  </si>
  <si>
    <t>P2O5    %</t>
  </si>
  <si>
    <t>Date of Starting : 13.12.2024</t>
  </si>
  <si>
    <t>Date of Closing  : 23.12.2024</t>
  </si>
  <si>
    <t>BOREHOLE No. ALD-10</t>
  </si>
  <si>
    <t>Date of Starting : 28.11.2024</t>
  </si>
  <si>
    <t>Date of Closing  : 10.12.2024</t>
  </si>
  <si>
    <t>BOREHOLE No. ALD-16</t>
  </si>
  <si>
    <t>Date of Starting : 14.12.2024</t>
  </si>
  <si>
    <t>Date of Closing  : 31.12.2024</t>
  </si>
  <si>
    <t xml:space="preserve">THE BOREHOLE CLOSED AT A DEPTH OF 51.00M </t>
  </si>
  <si>
    <t>Total depth (in m) : 51  mtr</t>
  </si>
  <si>
    <t>BOREHOLE No. ALD-12</t>
  </si>
  <si>
    <t>Total depth (in m) :  50 mtr</t>
  </si>
  <si>
    <t>FROM</t>
  </si>
  <si>
    <t>TO</t>
  </si>
  <si>
    <t>RUN</t>
  </si>
  <si>
    <t>CORE</t>
  </si>
  <si>
    <t>RECO%</t>
  </si>
  <si>
    <t>SiO2%</t>
  </si>
  <si>
    <t>CaO%</t>
  </si>
  <si>
    <t>MgO%</t>
  </si>
  <si>
    <t>LOI</t>
  </si>
  <si>
    <t>Brown, soft and loose soil.</t>
  </si>
  <si>
    <t>Yellowish Brown, soft and loose, lateritic soil.</t>
  </si>
  <si>
    <t>Grey, fine grained, hard and compact , massive , shaly limestone.</t>
  </si>
  <si>
    <t>Grey, fine grained, hard and compact , massive , limestone.</t>
  </si>
  <si>
    <t>Greyish Purple, fine grained, hard and compact , massive ,limestone.</t>
  </si>
  <si>
    <t>Purple, fine grained, hard and compact , massive ,   limestone.</t>
  </si>
  <si>
    <t>Greyish Purple, fine grained, hard and compact , massive , limestone.</t>
  </si>
  <si>
    <t>Grey, fine grained, hard and compact , massive ,  limestone.</t>
  </si>
  <si>
    <t>Grey, fine grained, hard and compact , massive , shale.</t>
  </si>
  <si>
    <t>BOREHOLE CLOSED</t>
  </si>
  <si>
    <t>Total depth (in m) : 50 mtr</t>
  </si>
  <si>
    <t xml:space="preserve"> Brown, soft and loose soil.</t>
  </si>
  <si>
    <t>Pink, fine grained, hard and compact , massive , stromatolitic limestone.</t>
  </si>
  <si>
    <t>Pinkish purple, fine grained, hard and compact , massive , stromatolitic limestone.</t>
  </si>
  <si>
    <t>Purple , fine grained, hard and compact , massive , stromatolitic limestone.</t>
  </si>
  <si>
    <t>Greyish purple , fine grained, hard and compact, massive, stromatolitic limestone.</t>
  </si>
  <si>
    <t>Grey , fine grained, hard and compact , massive, limestone.</t>
  </si>
  <si>
    <t>Grey , fine grained, hard and compact , massive, dolomitic limestone.</t>
  </si>
  <si>
    <t>BOREHOLE NO. ALD-15</t>
  </si>
  <si>
    <r>
      <t>Al</t>
    </r>
    <r>
      <rPr>
        <b/>
        <vertAlign val="subscript"/>
        <sz val="9"/>
        <color theme="1"/>
        <rFont val="Calibri"/>
        <family val="2"/>
        <scheme val="minor"/>
      </rPr>
      <t>2</t>
    </r>
    <r>
      <rPr>
        <b/>
        <sz val="9"/>
        <color theme="1"/>
        <rFont val="Calibri"/>
        <family val="2"/>
        <scheme val="minor"/>
      </rPr>
      <t>O</t>
    </r>
    <r>
      <rPr>
        <b/>
        <vertAlign val="subscript"/>
        <sz val="9"/>
        <color theme="1"/>
        <rFont val="Calibri"/>
        <family val="2"/>
        <scheme val="minor"/>
      </rPr>
      <t>3</t>
    </r>
    <r>
      <rPr>
        <b/>
        <sz val="9"/>
        <color theme="1"/>
        <rFont val="Calibri"/>
        <family val="2"/>
        <scheme val="minor"/>
      </rPr>
      <t>%</t>
    </r>
  </si>
  <si>
    <r>
      <t>Fe</t>
    </r>
    <r>
      <rPr>
        <b/>
        <vertAlign val="subscript"/>
        <sz val="9"/>
        <color theme="1"/>
        <rFont val="Calibri"/>
        <family val="2"/>
        <scheme val="minor"/>
      </rPr>
      <t>2</t>
    </r>
    <r>
      <rPr>
        <b/>
        <sz val="9"/>
        <color theme="1"/>
        <rFont val="Calibri"/>
        <family val="2"/>
        <scheme val="minor"/>
      </rPr>
      <t>O</t>
    </r>
    <r>
      <rPr>
        <b/>
        <vertAlign val="subscript"/>
        <sz val="9"/>
        <color theme="1"/>
        <rFont val="Calibri"/>
        <family val="2"/>
        <scheme val="minor"/>
      </rPr>
      <t>3</t>
    </r>
    <r>
      <rPr>
        <b/>
        <sz val="9"/>
        <color theme="1"/>
        <rFont val="Calibri"/>
        <family val="2"/>
        <scheme val="minor"/>
      </rPr>
      <t>%</t>
    </r>
  </si>
  <si>
    <t>BOREHOLE NO. ALD-05</t>
  </si>
  <si>
    <t>S. No.-07</t>
  </si>
  <si>
    <r>
      <t>Al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3</t>
    </r>
    <r>
      <rPr>
        <b/>
        <sz val="10"/>
        <color theme="1"/>
        <rFont val="Times New Roman"/>
        <family val="1"/>
      </rPr>
      <t>%</t>
    </r>
  </si>
  <si>
    <r>
      <t>Fe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3</t>
    </r>
    <r>
      <rPr>
        <b/>
        <sz val="10"/>
        <color theme="1"/>
        <rFont val="Times New Roman"/>
        <family val="1"/>
      </rPr>
      <t>%</t>
    </r>
  </si>
  <si>
    <t>AREA</t>
  </si>
  <si>
    <t>RESOURCES</t>
  </si>
  <si>
    <t>(M)</t>
  </si>
  <si>
    <t>MT</t>
  </si>
  <si>
    <t>GRADE</t>
  </si>
  <si>
    <t>SiO2       %</t>
  </si>
  <si>
    <t>Date of Closing  : 16.01.2025</t>
  </si>
  <si>
    <t>Drill No.-Vol 35/12</t>
  </si>
  <si>
    <t>Date of Starting: 03.01.2025</t>
  </si>
  <si>
    <t>Date of Closing  : 15.01.2025</t>
  </si>
  <si>
    <t>Date of Starting : 16.12.2024</t>
  </si>
  <si>
    <t>Date of Closing  : 04.01.2025</t>
  </si>
  <si>
    <t>Drill No.-Vol 180/6</t>
  </si>
  <si>
    <t>Drill No.- Vol 180/06</t>
  </si>
  <si>
    <t>Date of Starting: 07.01.2025</t>
  </si>
  <si>
    <t>Drill No.- Vol 35/12</t>
  </si>
  <si>
    <t>P2O5%</t>
  </si>
  <si>
    <t xml:space="preserve"> Brown, soft soil</t>
  </si>
  <si>
    <t>BOREHOLE NO. ALD-01</t>
  </si>
  <si>
    <t>Pinkish purple, fine-grained, hard and compact, massive, stromatolitic limestone with shale partings.</t>
  </si>
  <si>
    <t>Pinkish purple, fine-grained, hard and compact , massive, stromatolitic limestone with solution cavity .</t>
  </si>
  <si>
    <t>Pinkish purple, fine grained, hard and compact , massive , stromatolitic limestone with shale partings</t>
  </si>
  <si>
    <t>Pinkish purple, fine grained, hard and compact , massive , stromatolitic limestone with shale intercalation .</t>
  </si>
  <si>
    <t xml:space="preserve">Pinkish purple, fine grained, hard and compact , massive , stromatolitic limestone with shally portion </t>
  </si>
  <si>
    <t>Traces</t>
  </si>
  <si>
    <t>Grey, fine grained, hard and compact , massive , stromatolitic limestone.</t>
  </si>
  <si>
    <t>Greyish pink, fine grained, hard and compact , massive , stromatolitic limestone.</t>
  </si>
  <si>
    <t>Purple, fine grained, hard and compact , massive , stromatolitic limestone. Calcite crystal</t>
  </si>
  <si>
    <t>Greyish Purple, fine grained, hard and compact , massive , stromatolitic limestone.</t>
  </si>
  <si>
    <t>Pink, fine grained, hard and compact , shale.</t>
  </si>
  <si>
    <t>Pink purple, fine grained, hard and compact ,  shaly limestone.</t>
  </si>
  <si>
    <t>Purple, fine grained, hard and compact , massive , shaly limestone.</t>
  </si>
  <si>
    <t>Greyish &amp; pink , fine grained, hard and compact , massive , stromatolitic limestone.</t>
  </si>
  <si>
    <t>Pink / purple, fine grained, hard and compact , massive , stromatolitic limestone.</t>
  </si>
  <si>
    <t>Pink purple, fine grained, hard and compact , massive , stromatolitic limestone.</t>
  </si>
  <si>
    <t>Pink purple, fine grained, hard and compact , massive , stromatolitic dolomitic limestone.</t>
  </si>
  <si>
    <t>Pink / purple, fine grained, hard and compact , massive , stromatolitic doomitic limestone.</t>
  </si>
  <si>
    <t>Pink / purple, fine grained, hard and compact , massive , stromatolitic  limestone.</t>
  </si>
  <si>
    <t>Pink / purple, fine grained, hard and compact , massive , stromatolitic dolomitic limestone.</t>
  </si>
  <si>
    <t>Pink / purple, fine grained, hard and compact ,10cm LST+5 cm shale+70 cm LST+5 cm shale.</t>
  </si>
  <si>
    <t>Pink / purple, fine grained, hard and compact, shale.</t>
  </si>
  <si>
    <t>Core dissolved.</t>
  </si>
  <si>
    <t>Date of Starting: 18.01.2025</t>
  </si>
  <si>
    <t>Date of Closing  : 10.02.2025</t>
  </si>
  <si>
    <t>S. No.-01</t>
  </si>
  <si>
    <t>BOREHOLE NO. ALD-03</t>
  </si>
  <si>
    <t>S. No.-03</t>
  </si>
  <si>
    <t>BOREHOLE NO. ALD-04</t>
  </si>
  <si>
    <t>S. No.-04</t>
  </si>
  <si>
    <t>Date of Starting: 19.01.2025</t>
  </si>
  <si>
    <t>Date of Closing  : 06.02.2025</t>
  </si>
  <si>
    <t>BOREHOLE NO. ALD-06</t>
  </si>
  <si>
    <t>S. No.-06</t>
  </si>
  <si>
    <t>Drill No.- Cylex 17</t>
  </si>
  <si>
    <t>Drill No.- Cylex 19</t>
  </si>
  <si>
    <t>Date of Starting: 11.01.2025</t>
  </si>
  <si>
    <t>Date of Closing  : 23.01.2025</t>
  </si>
  <si>
    <t>Date of Starting: 17.01.2025</t>
  </si>
  <si>
    <t>Date of Closing  : 30.01.2025</t>
  </si>
  <si>
    <t>S.No.-07</t>
  </si>
  <si>
    <t>S.No.-08</t>
  </si>
  <si>
    <t>S.No.-09</t>
  </si>
  <si>
    <t>S.No.-10</t>
  </si>
  <si>
    <t>S. No.-.11</t>
  </si>
  <si>
    <t>S.No.-12</t>
  </si>
  <si>
    <r>
      <rPr>
        <sz val="12.5"/>
        <color rgb="FF131313"/>
        <rFont val="Times New Roman"/>
        <family val="1"/>
      </rPr>
      <t>trace</t>
    </r>
  </si>
  <si>
    <r>
      <rPr>
        <sz val="12.5"/>
        <color rgb="FF111111"/>
        <rFont val="Times New Roman"/>
        <family val="1"/>
      </rPr>
      <t>trace</t>
    </r>
  </si>
  <si>
    <r>
      <rPr>
        <sz val="12.5"/>
        <rFont val="Times New Roman"/>
        <family val="1"/>
      </rPr>
      <t>trace</t>
    </r>
  </si>
  <si>
    <r>
      <rPr>
        <sz val="12.5"/>
        <color rgb="FF181818"/>
        <rFont val="Times New Roman"/>
        <family val="1"/>
      </rPr>
      <t>trace</t>
    </r>
  </si>
  <si>
    <r>
      <rPr>
        <sz val="12.5"/>
        <color rgb="FF0F0F0F"/>
        <rFont val="Times New Roman"/>
        <family val="1"/>
      </rPr>
      <t>trace</t>
    </r>
  </si>
  <si>
    <r>
      <rPr>
        <sz val="12.5"/>
        <color rgb="FF0C0C0C"/>
        <rFont val="Times New Roman"/>
        <family val="1"/>
      </rPr>
      <t>trace</t>
    </r>
  </si>
  <si>
    <r>
      <rPr>
        <sz val="12.5"/>
        <color rgb="FF0A0A0A"/>
        <rFont val="Times New Roman"/>
        <family val="1"/>
      </rPr>
      <t>trace</t>
    </r>
  </si>
  <si>
    <r>
      <rPr>
        <sz val="12.5"/>
        <color rgb="FF080808"/>
        <rFont val="Times New Roman"/>
        <family val="1"/>
      </rPr>
      <t>trace</t>
    </r>
  </si>
  <si>
    <r>
      <rPr>
        <sz val="12.5"/>
        <color rgb="FF1A1A1A"/>
        <rFont val="Times New Roman"/>
        <family val="1"/>
      </rPr>
      <t>trace</t>
    </r>
  </si>
  <si>
    <r>
      <rPr>
        <sz val="12.5"/>
        <color rgb="FF070707"/>
        <rFont val="Times New Roman"/>
        <family val="1"/>
      </rPr>
      <t>trace</t>
    </r>
  </si>
  <si>
    <r>
      <rPr>
        <sz val="13"/>
        <rFont val="Times New Roman"/>
        <family val="1"/>
      </rPr>
      <t>9</t>
    </r>
    <r>
      <rPr>
        <sz val="12.5"/>
        <rFont val="Times New Roman"/>
        <family val="1"/>
      </rPr>
      <t>9.545</t>
    </r>
  </si>
  <si>
    <r>
      <rPr>
        <sz val="13"/>
        <rFont val="Times New Roman"/>
        <family val="1"/>
      </rPr>
      <t>9</t>
    </r>
    <r>
      <rPr>
        <sz val="12.5"/>
        <rFont val="Times New Roman"/>
        <family val="1"/>
      </rPr>
      <t>9.338</t>
    </r>
  </si>
  <si>
    <r>
      <rPr>
        <sz val="12.5"/>
        <color rgb="FF1C1C1C"/>
        <rFont val="Times New Roman"/>
        <family val="1"/>
      </rPr>
      <t>trace</t>
    </r>
  </si>
  <si>
    <r>
      <rPr>
        <sz val="12.5"/>
        <color rgb="FF0C0C0C"/>
        <rFont val="Times New Roman"/>
        <family val="1"/>
      </rPr>
      <t>0.00.3</t>
    </r>
  </si>
  <si>
    <r>
      <rPr>
        <sz val="12.5"/>
        <color rgb="FF1D1D1D"/>
        <rFont val="Times New Roman"/>
        <family val="1"/>
      </rPr>
      <t>trace</t>
    </r>
  </si>
  <si>
    <t>trace</t>
  </si>
  <si>
    <t>0.0G3</t>
  </si>
  <si>
    <r>
      <rPr>
        <sz val="11"/>
        <color rgb="FF131313"/>
        <rFont val="Times New Roman"/>
        <family val="2"/>
      </rPr>
      <t>trace</t>
    </r>
  </si>
  <si>
    <r>
      <rPr>
        <sz val="11"/>
        <color rgb="FF111111"/>
        <rFont val="Times New Roman"/>
        <family val="2"/>
      </rPr>
      <t>trace</t>
    </r>
  </si>
  <si>
    <r>
      <rPr>
        <sz val="11"/>
        <color rgb="FF1C1C1C"/>
        <rFont val="Times New Roman"/>
        <family val="2"/>
      </rPr>
      <t>0:439</t>
    </r>
  </si>
  <si>
    <r>
      <rPr>
        <sz val="11"/>
        <color rgb="FF181818"/>
        <rFont val="Times New Roman"/>
        <family val="2"/>
      </rPr>
      <t>trace</t>
    </r>
  </si>
  <si>
    <r>
      <rPr>
        <sz val="11"/>
        <color rgb="FF161616"/>
        <rFont val="Times New Roman"/>
        <family val="2"/>
      </rPr>
      <t>trace</t>
    </r>
  </si>
  <si>
    <r>
      <rPr>
        <sz val="11"/>
        <color rgb="FF0F0F0F"/>
        <rFont val="Times New Roman"/>
        <family val="2"/>
      </rPr>
      <t>trace</t>
    </r>
  </si>
  <si>
    <r>
      <rPr>
        <sz val="11"/>
        <color rgb="FF0C0C0C"/>
        <rFont val="Times New Roman"/>
        <family val="2"/>
      </rPr>
      <t>trace</t>
    </r>
  </si>
  <si>
    <t xml:space="preserve">Sr no. </t>
  </si>
  <si>
    <t xml:space="preserve">Sample no. </t>
  </si>
  <si>
    <t>Physical Properties</t>
  </si>
  <si>
    <t>ALD - 01</t>
  </si>
  <si>
    <t>ALD - 02</t>
  </si>
  <si>
    <t>ALD - 03</t>
  </si>
  <si>
    <t>ALD - 04</t>
  </si>
  <si>
    <t>ALD - 05</t>
  </si>
  <si>
    <t>ALD - 06</t>
  </si>
  <si>
    <t>ALD - 08</t>
  </si>
  <si>
    <t>ALD - 09</t>
  </si>
  <si>
    <t>ALD - 10</t>
  </si>
  <si>
    <t>ALD - 12</t>
  </si>
  <si>
    <t>ALD - 14</t>
  </si>
  <si>
    <t>ALD - 15</t>
  </si>
  <si>
    <t>ALD - 16</t>
  </si>
  <si>
    <t>ALD - 18</t>
  </si>
  <si>
    <t>ALD - 19</t>
  </si>
  <si>
    <t>ALD - 20</t>
  </si>
  <si>
    <t>ALD - 07 (p)</t>
  </si>
  <si>
    <t>ALD - 11 (p)</t>
  </si>
  <si>
    <t>ALD - 13 (p)</t>
  </si>
  <si>
    <t>ALD - 17 (p)</t>
  </si>
  <si>
    <r>
      <t>Pink purple , fine grained, Hard &amp; compact , caco</t>
    </r>
    <r>
      <rPr>
        <vertAlign val="subscript"/>
        <sz val="12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stromatolitic Limestone, Quartz vien</t>
    </r>
  </si>
  <si>
    <r>
      <t>Pink purple , fine grained, Hard &amp; compact , caco</t>
    </r>
    <r>
      <rPr>
        <vertAlign val="subscript"/>
        <sz val="12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stromatolitic Limestone, Silica Scattered</t>
    </r>
  </si>
  <si>
    <r>
      <t>Pink purple , fine grained, Hard &amp; compact , caco</t>
    </r>
    <r>
      <rPr>
        <vertAlign val="subscript"/>
        <sz val="12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stromatolitic Limestone.</t>
    </r>
  </si>
  <si>
    <r>
      <t>Greyish Pink , fine grained, Hard &amp; compact , caco</t>
    </r>
    <r>
      <rPr>
        <vertAlign val="subscript"/>
        <sz val="12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stromatolitic Limestone.</t>
    </r>
  </si>
  <si>
    <t>Greyish Pink , fine grained, Hard &amp; compact , caco3, stromatolitic Limestone.</t>
  </si>
  <si>
    <t>Pink  , fine grained, Hard &amp; compact , massive Dolomite.</t>
  </si>
  <si>
    <t>Greyish , fine grained, Hard &amp; compact , massive, flaggy Limestone.</t>
  </si>
  <si>
    <t>Pink , fine grained, Hard &amp; compact , massive, stromatolitic Limestone.</t>
  </si>
  <si>
    <t>Light Pink , fine grained, Hard &amp; compact , massive,  Limestone silica abundant.</t>
  </si>
  <si>
    <r>
      <t>Pink , fine grained, Hard &amp; compact , massive,  caco</t>
    </r>
    <r>
      <rPr>
        <vertAlign val="subscript"/>
        <sz val="12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Limestone silica abundant.</t>
    </r>
  </si>
  <si>
    <t>Pink , fine grained, Hard &amp; compact , massive,  stromatolitic Limestone.</t>
  </si>
  <si>
    <t>Light Pink , fine grained, Hard &amp; compact , massive,  Dolomitic Limestone silica abundant.</t>
  </si>
  <si>
    <t>Pink purple , fine grained, Hard &amp; compact , stromatolitic Limestone.</t>
  </si>
  <si>
    <t>Pink purple , fine grained, Hard &amp; compact , massive stromatolitic Limestone.</t>
  </si>
  <si>
    <t>ALD -01</t>
  </si>
  <si>
    <t>Vol 35/12</t>
  </si>
  <si>
    <t>50 mtr</t>
  </si>
  <si>
    <t>18.01.2025</t>
  </si>
  <si>
    <t>10.02.2025</t>
  </si>
  <si>
    <t>ALD-02</t>
  </si>
  <si>
    <t>ALD-03</t>
  </si>
  <si>
    <t>ALD-04</t>
  </si>
  <si>
    <t>ALD-05</t>
  </si>
  <si>
    <t>ALD-06</t>
  </si>
  <si>
    <t>ALD-09</t>
  </si>
  <si>
    <t>ALD-10</t>
  </si>
  <si>
    <t>ALD-12</t>
  </si>
  <si>
    <t>ALD-13</t>
  </si>
  <si>
    <t>ALD-15</t>
  </si>
  <si>
    <t>ALD-16</t>
  </si>
  <si>
    <t>Reduced Level : 265.543</t>
  </si>
  <si>
    <t>Reduced Level : 261.549</t>
  </si>
  <si>
    <t>17.01.2025</t>
  </si>
  <si>
    <t>30.01.2025</t>
  </si>
  <si>
    <t>Cylex 19</t>
  </si>
  <si>
    <t>19.01.2025</t>
  </si>
  <si>
    <t>06.02.2025</t>
  </si>
  <si>
    <t>Vol 180/06</t>
  </si>
  <si>
    <t>Reduced Level : 263.985</t>
  </si>
  <si>
    <t>Reduced Level : 263.886</t>
  </si>
  <si>
    <t>07.01.2025</t>
  </si>
  <si>
    <t>16.01.2025</t>
  </si>
  <si>
    <t>11.01.2025</t>
  </si>
  <si>
    <t>23.01.2025</t>
  </si>
  <si>
    <t>51 mtr</t>
  </si>
  <si>
    <t>Reduced Level : 266.740</t>
  </si>
  <si>
    <t xml:space="preserve"> Cylex 17</t>
  </si>
  <si>
    <t>Reduced Level : 268.175</t>
  </si>
  <si>
    <t>13.12.2024</t>
  </si>
  <si>
    <t>23.12.2024</t>
  </si>
  <si>
    <t>Reduced Level : 275.094</t>
  </si>
  <si>
    <t>28.11.2024</t>
  </si>
  <si>
    <t>10.12.2024</t>
  </si>
  <si>
    <t>Reduced Level : 269.960</t>
  </si>
  <si>
    <t>16.12.2024</t>
  </si>
  <si>
    <t xml:space="preserve"> 04.01.2025</t>
  </si>
  <si>
    <t>Reduced Level : 280.833</t>
  </si>
  <si>
    <t xml:space="preserve"> 01.12.2024</t>
  </si>
  <si>
    <t>Reduced Level : 269.730</t>
  </si>
  <si>
    <t>03.01.2025</t>
  </si>
  <si>
    <t>15.01.2025</t>
  </si>
  <si>
    <t>Reduced Level : 274.455</t>
  </si>
  <si>
    <t>14.12.2024</t>
  </si>
  <si>
    <t>31.12.2024</t>
  </si>
  <si>
    <t>Drill No.- vol 180/06</t>
  </si>
  <si>
    <t>79 mtr</t>
  </si>
  <si>
    <t>BOREHOLE NO. ALD-02</t>
  </si>
  <si>
    <t>Total depth (in m) : 79 mtr</t>
  </si>
  <si>
    <t>Reduced Level</t>
  </si>
  <si>
    <t>Date of Starting: 1.03.2025</t>
  </si>
  <si>
    <t>Date of Closing  : 15.03.2025</t>
  </si>
  <si>
    <t>Drill No.- W/L,11</t>
  </si>
  <si>
    <r>
      <rPr>
        <b/>
        <sz val="10"/>
        <color theme="1"/>
        <rFont val="Times New Roman"/>
        <charset val="134"/>
      </rPr>
      <t>Al</t>
    </r>
    <r>
      <rPr>
        <b/>
        <vertAlign val="subscript"/>
        <sz val="10"/>
        <color theme="1"/>
        <rFont val="Times New Roman"/>
        <charset val="134"/>
      </rPr>
      <t>2</t>
    </r>
    <r>
      <rPr>
        <b/>
        <sz val="10"/>
        <color theme="1"/>
        <rFont val="Times New Roman"/>
        <charset val="134"/>
      </rPr>
      <t>O</t>
    </r>
    <r>
      <rPr>
        <b/>
        <vertAlign val="subscript"/>
        <sz val="10"/>
        <color theme="1"/>
        <rFont val="Times New Roman"/>
        <charset val="134"/>
      </rPr>
      <t>3</t>
    </r>
    <r>
      <rPr>
        <b/>
        <sz val="10"/>
        <color theme="1"/>
        <rFont val="Times New Roman"/>
        <charset val="134"/>
      </rPr>
      <t>%</t>
    </r>
  </si>
  <si>
    <r>
      <rPr>
        <b/>
        <sz val="10"/>
        <color theme="1"/>
        <rFont val="Times New Roman"/>
        <charset val="134"/>
      </rPr>
      <t>Fe</t>
    </r>
    <r>
      <rPr>
        <b/>
        <vertAlign val="subscript"/>
        <sz val="10"/>
        <color theme="1"/>
        <rFont val="Times New Roman"/>
        <charset val="134"/>
      </rPr>
      <t>2</t>
    </r>
    <r>
      <rPr>
        <b/>
        <sz val="10"/>
        <color theme="1"/>
        <rFont val="Times New Roman"/>
        <charset val="134"/>
      </rPr>
      <t>O</t>
    </r>
    <r>
      <rPr>
        <b/>
        <vertAlign val="subscript"/>
        <sz val="10"/>
        <color theme="1"/>
        <rFont val="Times New Roman"/>
        <charset val="134"/>
      </rPr>
      <t>3</t>
    </r>
    <r>
      <rPr>
        <b/>
        <sz val="10"/>
        <color theme="1"/>
        <rFont val="Times New Roman"/>
        <charset val="134"/>
      </rPr>
      <t>%</t>
    </r>
  </si>
  <si>
    <t>Shally Limestone</t>
  </si>
  <si>
    <t>Grey , fine grained, hard and compact , massive, limestone with shale partings</t>
  </si>
  <si>
    <t>ANNEXURE-II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</si>
</sst>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</font>
    <font>
      <sz val="13"/>
      <name val="Times New Roman"/>
      <family val="1"/>
    </font>
    <font>
      <sz val="13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b/>
      <vertAlign val="subscript"/>
      <sz val="9"/>
      <color theme="1"/>
      <name val="Calibri"/>
      <family val="2"/>
      <scheme val="minor"/>
    </font>
    <font>
      <b/>
      <vertAlign val="subscript"/>
      <sz val="10"/>
      <color theme="1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name val="Times New Roman"/>
      <family val="1"/>
    </font>
    <font>
      <sz val="12.5"/>
      <color rgb="FF131313"/>
      <name val="Times New Roman"/>
      <family val="2"/>
    </font>
    <font>
      <sz val="12.5"/>
      <color rgb="FF1C1C1C"/>
      <name val="Times New Roman"/>
      <family val="2"/>
    </font>
    <font>
      <sz val="12.5"/>
      <color rgb="FF1A1A1A"/>
      <name val="Times New Roman"/>
      <family val="2"/>
    </font>
    <font>
      <sz val="12.5"/>
      <color rgb="FF232323"/>
      <name val="Times New Roman"/>
      <family val="2"/>
    </font>
    <font>
      <sz val="12.5"/>
      <color rgb="FF000000"/>
      <name val="Times New Roman"/>
      <family val="2"/>
    </font>
    <font>
      <sz val="12.5"/>
      <color rgb="FF151515"/>
      <name val="Times New Roman"/>
      <family val="2"/>
    </font>
    <font>
      <sz val="12.5"/>
      <color rgb="FF0C0C0C"/>
      <name val="Times New Roman"/>
      <family val="2"/>
    </font>
    <font>
      <sz val="12.5"/>
      <color rgb="FF0F0F0F"/>
      <name val="Times New Roman"/>
      <family val="2"/>
    </font>
    <font>
      <sz val="12.5"/>
      <color rgb="FF080808"/>
      <name val="Times New Roman"/>
      <family val="2"/>
    </font>
    <font>
      <sz val="12.5"/>
      <color rgb="FF111111"/>
      <name val="Times New Roman"/>
      <family val="2"/>
    </font>
    <font>
      <sz val="12.5"/>
      <color rgb="FF161616"/>
      <name val="Times New Roman"/>
      <family val="2"/>
    </font>
    <font>
      <sz val="12.5"/>
      <color rgb="FF050505"/>
      <name val="Times New Roman"/>
      <family val="2"/>
    </font>
    <font>
      <sz val="12.5"/>
      <color rgb="FF030303"/>
      <name val="Times New Roman"/>
      <family val="2"/>
    </font>
    <font>
      <sz val="12.5"/>
      <color rgb="FF1F1F1F"/>
      <name val="Times New Roman"/>
      <family val="2"/>
    </font>
    <font>
      <sz val="12.5"/>
      <color rgb="FF0E0E0E"/>
      <name val="Times New Roman"/>
      <family val="2"/>
    </font>
    <font>
      <sz val="12.5"/>
      <color rgb="FF181818"/>
      <name val="Times New Roman"/>
      <family val="2"/>
    </font>
    <font>
      <sz val="12.5"/>
      <color rgb="FF0A0A0A"/>
      <name val="Times New Roman"/>
      <family val="2"/>
    </font>
    <font>
      <sz val="12.5"/>
      <color rgb="FF1D1D1D"/>
      <name val="Times New Roman"/>
      <family val="2"/>
    </font>
    <font>
      <sz val="12.5"/>
      <color rgb="FF212121"/>
      <name val="Times New Roman"/>
      <family val="2"/>
    </font>
    <font>
      <sz val="12.5"/>
      <name val="Times New Roman"/>
      <family val="1"/>
    </font>
    <font>
      <sz val="12.5"/>
      <color rgb="FF131313"/>
      <name val="Times New Roman"/>
      <family val="1"/>
    </font>
    <font>
      <sz val="12.5"/>
      <color rgb="FF242424"/>
      <name val="Times New Roman"/>
      <family val="2"/>
    </font>
    <font>
      <sz val="12.5"/>
      <color rgb="FF111111"/>
      <name val="Times New Roman"/>
      <family val="1"/>
    </font>
    <font>
      <sz val="12.5"/>
      <color rgb="FF1C1C1C"/>
      <name val="Times New Roman"/>
      <family val="1"/>
    </font>
    <font>
      <sz val="12.5"/>
      <color rgb="FF070707"/>
      <name val="Times New Roman"/>
      <family val="2"/>
    </font>
    <font>
      <sz val="12.5"/>
      <color rgb="FF2D2D2D"/>
      <name val="Times New Roman"/>
      <family val="2"/>
    </font>
    <font>
      <sz val="12.5"/>
      <color rgb="FF282828"/>
      <name val="Times New Roman"/>
      <family val="2"/>
    </font>
    <font>
      <sz val="12.5"/>
      <color rgb="FF181818"/>
      <name val="Times New Roman"/>
      <family val="1"/>
    </font>
    <font>
      <sz val="12.5"/>
      <color rgb="FF262626"/>
      <name val="Times New Roman"/>
      <family val="2"/>
    </font>
    <font>
      <sz val="12.5"/>
      <color rgb="FF0F0F0F"/>
      <name val="Times New Roman"/>
      <family val="1"/>
    </font>
    <font>
      <sz val="12.5"/>
      <color rgb="FF0C0C0C"/>
      <name val="Times New Roman"/>
      <family val="1"/>
    </font>
    <font>
      <sz val="12.5"/>
      <color rgb="FF2A2A2A"/>
      <name val="Times New Roman"/>
      <family val="2"/>
    </font>
    <font>
      <sz val="12.5"/>
      <color rgb="FF0A0A0A"/>
      <name val="Times New Roman"/>
      <family val="1"/>
    </font>
    <font>
      <sz val="12.5"/>
      <color rgb="FF080808"/>
      <name val="Times New Roman"/>
      <family val="1"/>
    </font>
    <font>
      <sz val="12.5"/>
      <color rgb="FF1A1A1A"/>
      <name val="Times New Roman"/>
      <family val="1"/>
    </font>
    <font>
      <sz val="12.5"/>
      <color rgb="FF070707"/>
      <name val="Times New Roman"/>
      <family val="1"/>
    </font>
    <font>
      <sz val="12.5"/>
      <color rgb="FF343434"/>
      <name val="Times New Roman"/>
      <family val="2"/>
    </font>
    <font>
      <sz val="12.5"/>
      <color rgb="FF1D1D1D"/>
      <name val="Times New Roman"/>
      <family val="1"/>
    </font>
    <font>
      <sz val="11"/>
      <color rgb="FF131313"/>
      <name val="Times New Roman"/>
      <family val="2"/>
    </font>
    <font>
      <sz val="11"/>
      <color rgb="FF1C1C1C"/>
      <name val="Times New Roman"/>
      <family val="2"/>
    </font>
    <font>
      <sz val="11"/>
      <color rgb="FF1A1A1A"/>
      <name val="Times New Roman"/>
      <family val="2"/>
    </font>
    <font>
      <sz val="11"/>
      <color rgb="FF232323"/>
      <name val="Times New Roman"/>
      <family val="2"/>
    </font>
    <font>
      <sz val="11"/>
      <color rgb="FF000000"/>
      <name val="Times New Roman"/>
      <family val="2"/>
    </font>
    <font>
      <sz val="11"/>
      <color rgb="FF151515"/>
      <name val="Times New Roman"/>
      <family val="2"/>
    </font>
    <font>
      <sz val="11"/>
      <color rgb="FF0C0C0C"/>
      <name val="Times New Roman"/>
      <family val="2"/>
    </font>
    <font>
      <sz val="11"/>
      <color rgb="FF0F0F0F"/>
      <name val="Times New Roman"/>
      <family val="2"/>
    </font>
    <font>
      <sz val="11"/>
      <color rgb="FF080808"/>
      <name val="Times New Roman"/>
      <family val="2"/>
    </font>
    <font>
      <sz val="11"/>
      <color rgb="FF111111"/>
      <name val="Times New Roman"/>
      <family val="2"/>
    </font>
    <font>
      <sz val="11"/>
      <color rgb="FF161616"/>
      <name val="Times New Roman"/>
      <family val="2"/>
    </font>
    <font>
      <sz val="11"/>
      <color rgb="FF050505"/>
      <name val="Times New Roman"/>
      <family val="2"/>
    </font>
    <font>
      <sz val="11"/>
      <color rgb="FF030303"/>
      <name val="Times New Roman"/>
      <family val="2"/>
    </font>
    <font>
      <sz val="11"/>
      <color rgb="FF1F1F1F"/>
      <name val="Times New Roman"/>
      <family val="2"/>
    </font>
    <font>
      <sz val="11"/>
      <color rgb="FF0E0E0E"/>
      <name val="Times New Roman"/>
      <family val="2"/>
    </font>
    <font>
      <sz val="11"/>
      <color rgb="FF181818"/>
      <name val="Times New Roman"/>
      <family val="2"/>
    </font>
    <font>
      <sz val="11"/>
      <color rgb="FF0A0A0A"/>
      <name val="Times New Roman"/>
      <family val="2"/>
    </font>
    <font>
      <sz val="11"/>
      <color rgb="FF1D1D1D"/>
      <name val="Times New Roman"/>
      <family val="2"/>
    </font>
    <font>
      <sz val="11"/>
      <color rgb="FF212121"/>
      <name val="Times New Roman"/>
      <family val="2"/>
    </font>
    <font>
      <sz val="11"/>
      <name val="Times New Roman"/>
      <family val="2"/>
    </font>
    <font>
      <sz val="11"/>
      <color rgb="FF242424"/>
      <name val="Times New Roman"/>
      <family val="2"/>
    </font>
    <font>
      <sz val="11"/>
      <color rgb="FF070707"/>
      <name val="Times New Roman"/>
      <family val="2"/>
    </font>
    <font>
      <sz val="11"/>
      <color rgb="FF2D2D2D"/>
      <name val="Times New Roman"/>
      <family val="2"/>
    </font>
    <font>
      <sz val="11"/>
      <color rgb="FF282828"/>
      <name val="Times New Roman"/>
      <family val="2"/>
    </font>
    <font>
      <sz val="11"/>
      <color rgb="FF262626"/>
      <name val="Times New Roman"/>
      <family val="2"/>
    </font>
    <font>
      <sz val="11"/>
      <color rgb="FF313131"/>
      <name val="Times New Roman"/>
      <family val="2"/>
    </font>
    <font>
      <sz val="11"/>
      <name val="Times New Roman"/>
      <family val="1"/>
    </font>
    <font>
      <vertAlign val="subscript"/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Times New Roman"/>
      <charset val="134"/>
    </font>
    <font>
      <b/>
      <u/>
      <sz val="16"/>
      <color theme="1"/>
      <name val="Times New Roman"/>
      <charset val="134"/>
    </font>
    <font>
      <b/>
      <sz val="10"/>
      <color theme="1"/>
      <name val="Times New Roman"/>
      <charset val="134"/>
    </font>
    <font>
      <b/>
      <vertAlign val="subscript"/>
      <sz val="10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3"/>
      <color theme="1"/>
      <name val="Times New Roman"/>
      <charset val="134"/>
    </font>
    <font>
      <sz val="13"/>
      <name val="Times New Roman"/>
      <charset val="134"/>
    </font>
    <font>
      <sz val="13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83444"/>
      </left>
      <right style="thin">
        <color rgb="FF383444"/>
      </right>
      <top style="thin">
        <color rgb="FF383444"/>
      </top>
      <bottom style="thin">
        <color rgb="FF383444"/>
      </bottom>
      <diagonal/>
    </border>
    <border>
      <left style="thin">
        <color rgb="FF383444"/>
      </left>
      <right/>
      <top style="thin">
        <color rgb="FF383444"/>
      </top>
      <bottom style="thin">
        <color rgb="FF383444"/>
      </bottom>
      <diagonal/>
    </border>
    <border>
      <left style="thin">
        <color rgb="FF383444"/>
      </left>
      <right style="thin">
        <color rgb="FF383444"/>
      </right>
      <top style="thin">
        <color rgb="FF2F344B"/>
      </top>
      <bottom style="thin">
        <color rgb="FF383444"/>
      </bottom>
      <diagonal/>
    </border>
    <border>
      <left style="thin">
        <color rgb="FF383444"/>
      </left>
      <right style="thin">
        <color rgb="FF383444"/>
      </right>
      <top style="thin">
        <color rgb="FF3B3B4B"/>
      </top>
      <bottom style="thin">
        <color rgb="FF383444"/>
      </bottom>
      <diagonal/>
    </border>
    <border>
      <left style="thin">
        <color rgb="FF383444"/>
      </left>
      <right style="thin">
        <color rgb="FF383444"/>
      </right>
      <top style="thin">
        <color rgb="FF3F384B"/>
      </top>
      <bottom style="thin">
        <color rgb="FF383444"/>
      </bottom>
      <diagonal/>
    </border>
    <border>
      <left style="thin">
        <color rgb="FF383444"/>
      </left>
      <right style="thin">
        <color rgb="FF383444"/>
      </right>
      <top style="thin">
        <color rgb="FF443B4B"/>
      </top>
      <bottom style="thin">
        <color rgb="FF383444"/>
      </bottom>
      <diagonal/>
    </border>
    <border>
      <left style="thin">
        <color rgb="FF383444"/>
      </left>
      <right style="thin">
        <color rgb="FF383444"/>
      </right>
      <top style="thin">
        <color rgb="FF3B3854"/>
      </top>
      <bottom style="thin">
        <color rgb="FF383444"/>
      </bottom>
      <diagonal/>
    </border>
    <border>
      <left style="thin">
        <color rgb="FF383444"/>
      </left>
      <right style="thin">
        <color rgb="FF383444"/>
      </right>
      <top style="thin">
        <color rgb="FF2F2B3B"/>
      </top>
      <bottom style="thin">
        <color rgb="FF383444"/>
      </bottom>
      <diagonal/>
    </border>
    <border>
      <left style="thin">
        <color rgb="FF383444"/>
      </left>
      <right style="thin">
        <color rgb="FF383444"/>
      </right>
      <top style="thin">
        <color rgb="FF3F343B"/>
      </top>
      <bottom style="thin">
        <color rgb="FF383444"/>
      </bottom>
      <diagonal/>
    </border>
    <border>
      <left style="thin">
        <color rgb="FF383444"/>
      </left>
      <right style="thin">
        <color rgb="FF383444"/>
      </right>
      <top style="thin">
        <color rgb="FF3F343F"/>
      </top>
      <bottom style="thin">
        <color rgb="FF38344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5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2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/>
    </xf>
    <xf numFmtId="0" fontId="3" fillId="0" borderId="0" xfId="0" applyFont="1"/>
    <xf numFmtId="0" fontId="0" fillId="0" borderId="0" xfId="0" applyBorder="1" applyAlignme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8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/>
    </xf>
    <xf numFmtId="2" fontId="0" fillId="0" borderId="0" xfId="0" applyNumberFormat="1" applyBorder="1"/>
    <xf numFmtId="0" fontId="1" fillId="0" borderId="0" xfId="0" applyFont="1" applyBorder="1" applyAlignment="1">
      <alignment horizontal="center"/>
    </xf>
    <xf numFmtId="2" fontId="2" fillId="0" borderId="6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/>
    </xf>
    <xf numFmtId="2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2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0" fillId="0" borderId="8" xfId="0" applyBorder="1"/>
    <xf numFmtId="0" fontId="1" fillId="0" borderId="0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/>
    </xf>
    <xf numFmtId="164" fontId="17" fillId="0" borderId="1" xfId="0" applyNumberFormat="1" applyFont="1" applyFill="1" applyBorder="1" applyAlignment="1">
      <alignment horizontal="center"/>
    </xf>
    <xf numFmtId="164" fontId="17" fillId="0" borderId="1" xfId="1" applyNumberFormat="1" applyFont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2" fontId="17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2" fontId="17" fillId="0" borderId="1" xfId="1" applyNumberFormat="1" applyFont="1" applyBorder="1" applyAlignment="1">
      <alignment horizontal="center"/>
    </xf>
    <xf numFmtId="164" fontId="17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2" fontId="20" fillId="0" borderId="1" xfId="1" applyNumberFormat="1" applyFont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2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21" fillId="0" borderId="9" xfId="0" applyNumberFormat="1" applyFont="1" applyFill="1" applyBorder="1" applyAlignment="1">
      <alignment horizontal="center" vertical="top" shrinkToFit="1"/>
    </xf>
    <xf numFmtId="164" fontId="21" fillId="0" borderId="10" xfId="0" applyNumberFormat="1" applyFont="1" applyFill="1" applyBorder="1" applyAlignment="1">
      <alignment horizontal="center" vertical="top" shrinkToFit="1"/>
    </xf>
    <xf numFmtId="164" fontId="22" fillId="0" borderId="9" xfId="0" applyNumberFormat="1" applyFont="1" applyFill="1" applyBorder="1" applyAlignment="1">
      <alignment horizontal="center" vertical="top" shrinkToFit="1"/>
    </xf>
    <xf numFmtId="164" fontId="23" fillId="0" borderId="9" xfId="0" applyNumberFormat="1" applyFont="1" applyFill="1" applyBorder="1" applyAlignment="1">
      <alignment horizontal="center" vertical="top" shrinkToFit="1"/>
    </xf>
    <xf numFmtId="164" fontId="24" fillId="0" borderId="10" xfId="0" applyNumberFormat="1" applyFont="1" applyFill="1" applyBorder="1" applyAlignment="1">
      <alignment horizontal="center" vertical="top" shrinkToFit="1"/>
    </xf>
    <xf numFmtId="2" fontId="25" fillId="0" borderId="9" xfId="0" applyNumberFormat="1" applyFont="1" applyFill="1" applyBorder="1" applyAlignment="1">
      <alignment horizontal="center" vertical="top" shrinkToFit="1"/>
    </xf>
    <xf numFmtId="164" fontId="26" fillId="0" borderId="9" xfId="0" applyNumberFormat="1" applyFont="1" applyFill="1" applyBorder="1" applyAlignment="1">
      <alignment horizontal="center" vertical="top" shrinkToFit="1"/>
    </xf>
    <xf numFmtId="164" fontId="27" fillId="0" borderId="9" xfId="0" applyNumberFormat="1" applyFont="1" applyFill="1" applyBorder="1" applyAlignment="1">
      <alignment horizontal="center" vertical="top" shrinkToFit="1"/>
    </xf>
    <xf numFmtId="164" fontId="28" fillId="0" borderId="10" xfId="0" applyNumberFormat="1" applyFont="1" applyFill="1" applyBorder="1" applyAlignment="1">
      <alignment horizontal="center" vertical="top" shrinkToFit="1"/>
    </xf>
    <xf numFmtId="164" fontId="29" fillId="0" borderId="9" xfId="0" applyNumberFormat="1" applyFont="1" applyFill="1" applyBorder="1" applyAlignment="1">
      <alignment horizontal="center" vertical="top" shrinkToFit="1"/>
    </xf>
    <xf numFmtId="2" fontId="28" fillId="0" borderId="9" xfId="0" applyNumberFormat="1" applyFont="1" applyFill="1" applyBorder="1" applyAlignment="1">
      <alignment horizontal="center" vertical="top" shrinkToFit="1"/>
    </xf>
    <xf numFmtId="164" fontId="28" fillId="0" borderId="9" xfId="0" applyNumberFormat="1" applyFont="1" applyFill="1" applyBorder="1" applyAlignment="1">
      <alignment horizontal="center" vertical="top" shrinkToFit="1"/>
    </xf>
    <xf numFmtId="164" fontId="25" fillId="0" borderId="10" xfId="0" applyNumberFormat="1" applyFont="1" applyFill="1" applyBorder="1" applyAlignment="1">
      <alignment horizontal="center" vertical="top" shrinkToFit="1"/>
    </xf>
    <xf numFmtId="164" fontId="30" fillId="0" borderId="10" xfId="0" applyNumberFormat="1" applyFont="1" applyFill="1" applyBorder="1" applyAlignment="1">
      <alignment horizontal="center" vertical="top" shrinkToFit="1"/>
    </xf>
    <xf numFmtId="164" fontId="31" fillId="0" borderId="9" xfId="0" applyNumberFormat="1" applyFont="1" applyFill="1" applyBorder="1" applyAlignment="1">
      <alignment horizontal="center" vertical="top" shrinkToFit="1"/>
    </xf>
    <xf numFmtId="2" fontId="31" fillId="0" borderId="9" xfId="0" applyNumberFormat="1" applyFont="1" applyFill="1" applyBorder="1" applyAlignment="1">
      <alignment horizontal="center" vertical="top" shrinkToFit="1"/>
    </xf>
    <xf numFmtId="164" fontId="25" fillId="0" borderId="9" xfId="0" applyNumberFormat="1" applyFont="1" applyFill="1" applyBorder="1" applyAlignment="1">
      <alignment horizontal="center" vertical="top" shrinkToFit="1"/>
    </xf>
    <xf numFmtId="2" fontId="21" fillId="0" borderId="9" xfId="0" applyNumberFormat="1" applyFont="1" applyFill="1" applyBorder="1" applyAlignment="1">
      <alignment horizontal="center" vertical="top" shrinkToFit="1"/>
    </xf>
    <xf numFmtId="164" fontId="30" fillId="0" borderId="9" xfId="0" applyNumberFormat="1" applyFont="1" applyFill="1" applyBorder="1" applyAlignment="1">
      <alignment horizontal="center" vertical="top" shrinkToFit="1"/>
    </xf>
    <xf numFmtId="164" fontId="34" fillId="0" borderId="9" xfId="0" applyNumberFormat="1" applyFont="1" applyFill="1" applyBorder="1" applyAlignment="1">
      <alignment horizontal="center" vertical="top" shrinkToFit="1"/>
    </xf>
    <xf numFmtId="164" fontId="26" fillId="0" borderId="10" xfId="0" applyNumberFormat="1" applyFont="1" applyFill="1" applyBorder="1" applyAlignment="1">
      <alignment horizontal="center" vertical="top" shrinkToFit="1"/>
    </xf>
    <xf numFmtId="2" fontId="35" fillId="0" borderId="9" xfId="0" applyNumberFormat="1" applyFont="1" applyFill="1" applyBorder="1" applyAlignment="1">
      <alignment horizontal="center" vertical="top" shrinkToFit="1"/>
    </xf>
    <xf numFmtId="164" fontId="36" fillId="0" borderId="9" xfId="0" applyNumberFormat="1" applyFont="1" applyFill="1" applyBorder="1" applyAlignment="1">
      <alignment horizontal="center" vertical="top" shrinkToFit="1"/>
    </xf>
    <xf numFmtId="164" fontId="37" fillId="0" borderId="9" xfId="0" applyNumberFormat="1" applyFont="1" applyFill="1" applyBorder="1" applyAlignment="1">
      <alignment horizontal="center" vertical="top" shrinkToFit="1"/>
    </xf>
    <xf numFmtId="164" fontId="35" fillId="0" borderId="10" xfId="0" applyNumberFormat="1" applyFont="1" applyFill="1" applyBorder="1" applyAlignment="1">
      <alignment horizontal="center" vertical="top" shrinkToFit="1"/>
    </xf>
    <xf numFmtId="2" fontId="29" fillId="0" borderId="9" xfId="0" applyNumberFormat="1" applyFont="1" applyFill="1" applyBorder="1" applyAlignment="1">
      <alignment horizontal="center" vertical="top" shrinkToFit="1"/>
    </xf>
    <xf numFmtId="2" fontId="36" fillId="0" borderId="9" xfId="0" applyNumberFormat="1" applyFont="1" applyFill="1" applyBorder="1" applyAlignment="1">
      <alignment horizontal="center" vertical="top" shrinkToFit="1"/>
    </xf>
    <xf numFmtId="2" fontId="30" fillId="0" borderId="9" xfId="0" applyNumberFormat="1" applyFont="1" applyFill="1" applyBorder="1" applyAlignment="1">
      <alignment horizontal="center" vertical="top" shrinkToFit="1"/>
    </xf>
    <xf numFmtId="164" fontId="36" fillId="0" borderId="10" xfId="0" applyNumberFormat="1" applyFont="1" applyFill="1" applyBorder="1" applyAlignment="1">
      <alignment horizontal="center" vertical="top" shrinkToFit="1"/>
    </xf>
    <xf numFmtId="164" fontId="34" fillId="0" borderId="10" xfId="0" applyNumberFormat="1" applyFont="1" applyFill="1" applyBorder="1" applyAlignment="1">
      <alignment horizontal="center" vertical="top" shrinkToFit="1"/>
    </xf>
    <xf numFmtId="164" fontId="38" fillId="0" borderId="9" xfId="0" applyNumberFormat="1" applyFont="1" applyFill="1" applyBorder="1" applyAlignment="1">
      <alignment horizontal="center" vertical="top" shrinkToFit="1"/>
    </xf>
    <xf numFmtId="2" fontId="33" fillId="0" borderId="9" xfId="0" applyNumberFormat="1" applyFont="1" applyFill="1" applyBorder="1" applyAlignment="1">
      <alignment horizontal="center" vertical="top" shrinkToFit="1"/>
    </xf>
    <xf numFmtId="164" fontId="39" fillId="0" borderId="9" xfId="0" applyNumberFormat="1" applyFont="1" applyFill="1" applyBorder="1" applyAlignment="1">
      <alignment horizontal="center" vertical="top" shrinkToFit="1"/>
    </xf>
    <xf numFmtId="2" fontId="27" fillId="0" borderId="9" xfId="0" applyNumberFormat="1" applyFont="1" applyFill="1" applyBorder="1" applyAlignment="1">
      <alignment horizontal="center" vertical="top" shrinkToFit="1"/>
    </xf>
    <xf numFmtId="0" fontId="40" fillId="0" borderId="9" xfId="0" applyFont="1" applyFill="1" applyBorder="1" applyAlignment="1">
      <alignment horizontal="center" vertical="top" wrapText="1"/>
    </xf>
    <xf numFmtId="164" fontId="31" fillId="0" borderId="10" xfId="0" applyNumberFormat="1" applyFont="1" applyFill="1" applyBorder="1" applyAlignment="1">
      <alignment horizontal="center" vertical="top" shrinkToFit="1"/>
    </xf>
    <xf numFmtId="2" fontId="23" fillId="0" borderId="9" xfId="0" applyNumberFormat="1" applyFont="1" applyFill="1" applyBorder="1" applyAlignment="1">
      <alignment horizontal="center" vertical="top" shrinkToFit="1"/>
    </xf>
    <xf numFmtId="2" fontId="37" fillId="0" borderId="9" xfId="0" applyNumberFormat="1" applyFont="1" applyFill="1" applyBorder="1" applyAlignment="1">
      <alignment horizontal="center" vertical="top" shrinkToFit="1"/>
    </xf>
    <xf numFmtId="164" fontId="45" fillId="0" borderId="9" xfId="0" applyNumberFormat="1" applyFont="1" applyFill="1" applyBorder="1" applyAlignment="1">
      <alignment horizontal="center" vertical="top" shrinkToFit="1"/>
    </xf>
    <xf numFmtId="164" fontId="35" fillId="0" borderId="9" xfId="0" applyNumberFormat="1" applyFont="1" applyFill="1" applyBorder="1" applyAlignment="1">
      <alignment horizontal="center" vertical="top" shrinkToFit="1"/>
    </xf>
    <xf numFmtId="2" fontId="45" fillId="0" borderId="9" xfId="0" applyNumberFormat="1" applyFont="1" applyFill="1" applyBorder="1" applyAlignment="1">
      <alignment horizontal="center" vertical="top" shrinkToFit="1"/>
    </xf>
    <xf numFmtId="164" fontId="32" fillId="0" borderId="9" xfId="0" applyNumberFormat="1" applyFont="1" applyFill="1" applyBorder="1" applyAlignment="1">
      <alignment horizontal="center" vertical="top" shrinkToFit="1"/>
    </xf>
    <xf numFmtId="164" fontId="23" fillId="0" borderId="10" xfId="0" applyNumberFormat="1" applyFont="1" applyFill="1" applyBorder="1" applyAlignment="1">
      <alignment horizontal="center" vertical="top" shrinkToFit="1"/>
    </xf>
    <xf numFmtId="164" fontId="33" fillId="0" borderId="9" xfId="0" applyNumberFormat="1" applyFont="1" applyFill="1" applyBorder="1" applyAlignment="1">
      <alignment horizontal="center" vertical="top" shrinkToFit="1"/>
    </xf>
    <xf numFmtId="2" fontId="22" fillId="0" borderId="9" xfId="0" applyNumberFormat="1" applyFont="1" applyFill="1" applyBorder="1" applyAlignment="1">
      <alignment horizontal="center" vertical="top" shrinkToFit="1"/>
    </xf>
    <xf numFmtId="164" fontId="47" fillId="0" borderId="9" xfId="0" applyNumberFormat="1" applyFont="1" applyFill="1" applyBorder="1" applyAlignment="1">
      <alignment horizontal="center" vertical="top" shrinkToFit="1"/>
    </xf>
    <xf numFmtId="164" fontId="28" fillId="0" borderId="9" xfId="0" applyNumberFormat="1" applyFont="1" applyFill="1" applyBorder="1" applyAlignment="1">
      <alignment horizontal="left" vertical="top" indent="1" shrinkToFit="1"/>
    </xf>
    <xf numFmtId="2" fontId="38" fillId="0" borderId="9" xfId="0" applyNumberFormat="1" applyFont="1" applyFill="1" applyBorder="1" applyAlignment="1">
      <alignment horizontal="center" vertical="top" shrinkToFit="1"/>
    </xf>
    <xf numFmtId="164" fontId="37" fillId="0" borderId="9" xfId="0" applyNumberFormat="1" applyFont="1" applyFill="1" applyBorder="1" applyAlignment="1">
      <alignment horizontal="left" vertical="top" indent="1" shrinkToFit="1"/>
    </xf>
    <xf numFmtId="164" fontId="38" fillId="0" borderId="10" xfId="0" applyNumberFormat="1" applyFont="1" applyFill="1" applyBorder="1" applyAlignment="1">
      <alignment horizontal="left" vertical="top" indent="1" shrinkToFit="1"/>
    </xf>
    <xf numFmtId="164" fontId="24" fillId="0" borderId="9" xfId="0" applyNumberFormat="1" applyFont="1" applyFill="1" applyBorder="1" applyAlignment="1">
      <alignment horizontal="center" vertical="top" shrinkToFit="1"/>
    </xf>
    <xf numFmtId="0" fontId="40" fillId="0" borderId="9" xfId="0" applyFont="1" applyFill="1" applyBorder="1" applyAlignment="1">
      <alignment horizontal="left" vertical="top" wrapText="1" indent="1"/>
    </xf>
    <xf numFmtId="2" fontId="34" fillId="0" borderId="9" xfId="0" applyNumberFormat="1" applyFont="1" applyFill="1" applyBorder="1" applyAlignment="1">
      <alignment horizontal="center" vertical="top" shrinkToFit="1"/>
    </xf>
    <xf numFmtId="164" fontId="36" fillId="0" borderId="9" xfId="0" applyNumberFormat="1" applyFont="1" applyFill="1" applyBorder="1" applyAlignment="1">
      <alignment horizontal="left" vertical="top" indent="1" shrinkToFit="1"/>
    </xf>
    <xf numFmtId="164" fontId="49" fillId="0" borderId="9" xfId="0" applyNumberFormat="1" applyFont="1" applyFill="1" applyBorder="1" applyAlignment="1">
      <alignment horizontal="center" vertical="top" shrinkToFit="1"/>
    </xf>
    <xf numFmtId="164" fontId="23" fillId="0" borderId="10" xfId="0" applyNumberFormat="1" applyFont="1" applyFill="1" applyBorder="1" applyAlignment="1">
      <alignment horizontal="left" vertical="top" indent="1" shrinkToFit="1"/>
    </xf>
    <xf numFmtId="164" fontId="21" fillId="0" borderId="10" xfId="0" applyNumberFormat="1" applyFont="1" applyFill="1" applyBorder="1" applyAlignment="1">
      <alignment horizontal="left" vertical="top" indent="1" shrinkToFit="1"/>
    </xf>
    <xf numFmtId="164" fontId="38" fillId="0" borderId="10" xfId="0" applyNumberFormat="1" applyFont="1" applyFill="1" applyBorder="1" applyAlignment="1">
      <alignment horizontal="center" vertical="top" shrinkToFit="1"/>
    </xf>
    <xf numFmtId="164" fontId="31" fillId="0" borderId="9" xfId="0" applyNumberFormat="1" applyFont="1" applyFill="1" applyBorder="1" applyAlignment="1">
      <alignment horizontal="left" vertical="top" indent="1" shrinkToFit="1"/>
    </xf>
    <xf numFmtId="164" fontId="21" fillId="0" borderId="9" xfId="0" applyNumberFormat="1" applyFont="1" applyFill="1" applyBorder="1" applyAlignment="1">
      <alignment horizontal="left" vertical="top" indent="1" shrinkToFit="1"/>
    </xf>
    <xf numFmtId="164" fontId="26" fillId="0" borderId="10" xfId="0" applyNumberFormat="1" applyFont="1" applyFill="1" applyBorder="1" applyAlignment="1">
      <alignment horizontal="left" vertical="top" indent="1" shrinkToFit="1"/>
    </xf>
    <xf numFmtId="164" fontId="30" fillId="0" borderId="9" xfId="0" applyNumberFormat="1" applyFont="1" applyFill="1" applyBorder="1" applyAlignment="1">
      <alignment horizontal="left" vertical="top" indent="1" shrinkToFit="1"/>
    </xf>
    <xf numFmtId="164" fontId="32" fillId="0" borderId="9" xfId="0" applyNumberFormat="1" applyFont="1" applyFill="1" applyBorder="1" applyAlignment="1">
      <alignment horizontal="left" vertical="top" indent="1" shrinkToFit="1"/>
    </xf>
    <xf numFmtId="164" fontId="25" fillId="0" borderId="9" xfId="0" applyNumberFormat="1" applyFont="1" applyFill="1" applyBorder="1" applyAlignment="1">
      <alignment horizontal="left" vertical="top" indent="1" shrinkToFit="1"/>
    </xf>
    <xf numFmtId="164" fontId="29" fillId="0" borderId="9" xfId="0" applyNumberFormat="1" applyFont="1" applyFill="1" applyBorder="1" applyAlignment="1">
      <alignment horizontal="left" vertical="top" indent="1" shrinkToFit="1"/>
    </xf>
    <xf numFmtId="164" fontId="32" fillId="0" borderId="10" xfId="0" applyNumberFormat="1" applyFont="1" applyFill="1" applyBorder="1" applyAlignment="1">
      <alignment horizontal="left" vertical="top" indent="1" shrinkToFit="1"/>
    </xf>
    <xf numFmtId="164" fontId="36" fillId="0" borderId="10" xfId="0" applyNumberFormat="1" applyFont="1" applyFill="1" applyBorder="1" applyAlignment="1">
      <alignment horizontal="left" vertical="top" indent="1" shrinkToFit="1"/>
    </xf>
    <xf numFmtId="164" fontId="31" fillId="0" borderId="10" xfId="0" applyNumberFormat="1" applyFont="1" applyFill="1" applyBorder="1" applyAlignment="1">
      <alignment horizontal="left" vertical="top" indent="1" shrinkToFit="1"/>
    </xf>
    <xf numFmtId="164" fontId="27" fillId="0" borderId="9" xfId="0" applyNumberFormat="1" applyFont="1" applyFill="1" applyBorder="1" applyAlignment="1">
      <alignment horizontal="left" vertical="top" indent="1" shrinkToFit="1"/>
    </xf>
    <xf numFmtId="164" fontId="26" fillId="0" borderId="9" xfId="0" applyNumberFormat="1" applyFont="1" applyFill="1" applyBorder="1" applyAlignment="1">
      <alignment horizontal="left" vertical="top" indent="1" shrinkToFit="1"/>
    </xf>
    <xf numFmtId="164" fontId="35" fillId="0" borderId="9" xfId="0" applyNumberFormat="1" applyFont="1" applyFill="1" applyBorder="1" applyAlignment="1">
      <alignment horizontal="left" vertical="top" indent="1" shrinkToFit="1"/>
    </xf>
    <xf numFmtId="164" fontId="37" fillId="0" borderId="10" xfId="0" applyNumberFormat="1" applyFont="1" applyFill="1" applyBorder="1" applyAlignment="1">
      <alignment horizontal="center" vertical="top" shrinkToFit="1"/>
    </xf>
    <xf numFmtId="2" fontId="52" fillId="0" borderId="9" xfId="0" applyNumberFormat="1" applyFont="1" applyFill="1" applyBorder="1" applyAlignment="1">
      <alignment horizontal="center" vertical="top" shrinkToFit="1"/>
    </xf>
    <xf numFmtId="164" fontId="30" fillId="0" borderId="10" xfId="0" applyNumberFormat="1" applyFont="1" applyFill="1" applyBorder="1" applyAlignment="1">
      <alignment horizontal="left" vertical="top" indent="1" shrinkToFit="1"/>
    </xf>
    <xf numFmtId="2" fontId="26" fillId="0" borderId="9" xfId="0" applyNumberFormat="1" applyFont="1" applyFill="1" applyBorder="1" applyAlignment="1">
      <alignment horizontal="center" vertical="top" shrinkToFit="1"/>
    </xf>
    <xf numFmtId="164" fontId="29" fillId="0" borderId="10" xfId="0" applyNumberFormat="1" applyFont="1" applyFill="1" applyBorder="1" applyAlignment="1">
      <alignment horizontal="left" vertical="top" indent="1" shrinkToFit="1"/>
    </xf>
    <xf numFmtId="164" fontId="27" fillId="0" borderId="10" xfId="0" applyNumberFormat="1" applyFont="1" applyFill="1" applyBorder="1" applyAlignment="1">
      <alignment horizontal="left" vertical="top" indent="1" shrinkToFit="1"/>
    </xf>
    <xf numFmtId="164" fontId="34" fillId="0" borderId="9" xfId="0" applyNumberFormat="1" applyFont="1" applyFill="1" applyBorder="1" applyAlignment="1">
      <alignment horizontal="left" vertical="top" indent="1" shrinkToFit="1"/>
    </xf>
    <xf numFmtId="2" fontId="24" fillId="0" borderId="9" xfId="0" applyNumberFormat="1" applyFont="1" applyFill="1" applyBorder="1" applyAlignment="1">
      <alignment horizontal="center" vertical="top" shrinkToFit="1"/>
    </xf>
    <xf numFmtId="164" fontId="24" fillId="0" borderId="10" xfId="0" applyNumberFormat="1" applyFont="1" applyFill="1" applyBorder="1" applyAlignment="1">
      <alignment horizontal="left" vertical="top" indent="1" shrinkToFit="1"/>
    </xf>
    <xf numFmtId="164" fontId="25" fillId="0" borderId="10" xfId="0" applyNumberFormat="1" applyFont="1" applyFill="1" applyBorder="1" applyAlignment="1">
      <alignment horizontal="left" vertical="top" indent="1" shrinkToFit="1"/>
    </xf>
    <xf numFmtId="164" fontId="22" fillId="0" borderId="9" xfId="0" applyNumberFormat="1" applyFont="1" applyFill="1" applyBorder="1" applyAlignment="1">
      <alignment horizontal="left" vertical="top" indent="1" shrinkToFit="1"/>
    </xf>
    <xf numFmtId="0" fontId="0" fillId="0" borderId="9" xfId="0" applyFill="1" applyBorder="1" applyAlignment="1">
      <alignment horizontal="left" vertical="top" wrapText="1" indent="1"/>
    </xf>
    <xf numFmtId="164" fontId="23" fillId="0" borderId="9" xfId="0" applyNumberFormat="1" applyFont="1" applyFill="1" applyBorder="1" applyAlignment="1">
      <alignment horizontal="left" vertical="top" indent="1" shrinkToFit="1"/>
    </xf>
    <xf numFmtId="164" fontId="39" fillId="0" borderId="10" xfId="0" applyNumberFormat="1" applyFont="1" applyFill="1" applyBorder="1" applyAlignment="1">
      <alignment horizontal="left" vertical="top" indent="1" shrinkToFit="1"/>
    </xf>
    <xf numFmtId="164" fontId="22" fillId="0" borderId="10" xfId="0" applyNumberFormat="1" applyFont="1" applyFill="1" applyBorder="1" applyAlignment="1">
      <alignment horizontal="left" vertical="top" indent="1" shrinkToFit="1"/>
    </xf>
    <xf numFmtId="164" fontId="49" fillId="0" borderId="10" xfId="0" applyNumberFormat="1" applyFont="1" applyFill="1" applyBorder="1" applyAlignment="1">
      <alignment horizontal="left" vertical="top" indent="1" shrinkToFit="1"/>
    </xf>
    <xf numFmtId="164" fontId="28" fillId="0" borderId="11" xfId="0" applyNumberFormat="1" applyFont="1" applyFill="1" applyBorder="1" applyAlignment="1">
      <alignment horizontal="center" vertical="top" shrinkToFit="1"/>
    </xf>
    <xf numFmtId="164" fontId="36" fillId="0" borderId="12" xfId="0" applyNumberFormat="1" applyFont="1" applyFill="1" applyBorder="1" applyAlignment="1">
      <alignment horizontal="left" vertical="top" indent="1" shrinkToFit="1"/>
    </xf>
    <xf numFmtId="164" fontId="46" fillId="0" borderId="13" xfId="0" applyNumberFormat="1" applyFont="1" applyFill="1" applyBorder="1" applyAlignment="1">
      <alignment horizontal="center" vertical="top" shrinkToFit="1"/>
    </xf>
    <xf numFmtId="164" fontId="24" fillId="0" borderId="14" xfId="0" applyNumberFormat="1" applyFont="1" applyFill="1" applyBorder="1" applyAlignment="1">
      <alignment horizontal="center" vertical="top" shrinkToFit="1"/>
    </xf>
    <xf numFmtId="164" fontId="24" fillId="0" borderId="15" xfId="0" applyNumberFormat="1" applyFont="1" applyFill="1" applyBorder="1" applyAlignment="1">
      <alignment horizontal="center" vertical="top" shrinkToFit="1"/>
    </xf>
    <xf numFmtId="0" fontId="40" fillId="0" borderId="16" xfId="0" applyFont="1" applyFill="1" applyBorder="1" applyAlignment="1">
      <alignment horizontal="left" vertical="top" wrapText="1" indent="1"/>
    </xf>
    <xf numFmtId="2" fontId="30" fillId="0" borderId="17" xfId="0" applyNumberFormat="1" applyFont="1" applyFill="1" applyBorder="1" applyAlignment="1">
      <alignment horizontal="center" vertical="top" shrinkToFit="1"/>
    </xf>
    <xf numFmtId="164" fontId="36" fillId="0" borderId="18" xfId="0" applyNumberFormat="1" applyFont="1" applyFill="1" applyBorder="1" applyAlignment="1">
      <alignment horizontal="center" vertical="top" shrinkToFit="1"/>
    </xf>
    <xf numFmtId="164" fontId="52" fillId="0" borderId="9" xfId="0" applyNumberFormat="1" applyFont="1" applyFill="1" applyBorder="1" applyAlignment="1">
      <alignment horizontal="center" vertical="top" shrinkToFit="1"/>
    </xf>
    <xf numFmtId="164" fontId="42" fillId="0" borderId="9" xfId="0" applyNumberFormat="1" applyFont="1" applyFill="1" applyBorder="1" applyAlignment="1">
      <alignment horizontal="left" vertical="top" indent="1" shrinkToFit="1"/>
    </xf>
    <xf numFmtId="164" fontId="57" fillId="0" borderId="9" xfId="0" applyNumberFormat="1" applyFont="1" applyFill="1" applyBorder="1" applyAlignment="1">
      <alignment horizontal="center" vertical="top" shrinkToFit="1"/>
    </xf>
    <xf numFmtId="164" fontId="46" fillId="0" borderId="9" xfId="0" applyNumberFormat="1" applyFont="1" applyFill="1" applyBorder="1" applyAlignment="1">
      <alignment horizontal="center" vertical="top" shrinkToFit="1"/>
    </xf>
    <xf numFmtId="164" fontId="22" fillId="0" borderId="9" xfId="0" applyNumberFormat="1" applyFont="1" applyFill="1" applyBorder="1" applyAlignment="1">
      <alignment horizontal="right" vertical="top" indent="1" shrinkToFit="1"/>
    </xf>
    <xf numFmtId="164" fontId="34" fillId="0" borderId="9" xfId="0" applyNumberFormat="1" applyFont="1" applyFill="1" applyBorder="1" applyAlignment="1">
      <alignment horizontal="right" vertical="top" indent="1" shrinkToFit="1"/>
    </xf>
    <xf numFmtId="164" fontId="35" fillId="0" borderId="9" xfId="0" applyNumberFormat="1" applyFont="1" applyFill="1" applyBorder="1" applyAlignment="1">
      <alignment horizontal="right" vertical="top" indent="1" shrinkToFit="1"/>
    </xf>
    <xf numFmtId="164" fontId="23" fillId="0" borderId="9" xfId="0" applyNumberFormat="1" applyFont="1" applyFill="1" applyBorder="1" applyAlignment="1">
      <alignment horizontal="right" vertical="top" indent="1" shrinkToFit="1"/>
    </xf>
    <xf numFmtId="164" fontId="39" fillId="0" borderId="9" xfId="0" applyNumberFormat="1" applyFont="1" applyFill="1" applyBorder="1" applyAlignment="1">
      <alignment horizontal="right" vertical="top" indent="1" shrinkToFit="1"/>
    </xf>
    <xf numFmtId="164" fontId="28" fillId="0" borderId="9" xfId="0" applyNumberFormat="1" applyFont="1" applyFill="1" applyBorder="1" applyAlignment="1">
      <alignment horizontal="right" vertical="top" indent="1" shrinkToFit="1"/>
    </xf>
    <xf numFmtId="164" fontId="49" fillId="0" borderId="9" xfId="0" applyNumberFormat="1" applyFont="1" applyFill="1" applyBorder="1" applyAlignment="1">
      <alignment horizontal="right" vertical="top" indent="1" shrinkToFit="1"/>
    </xf>
    <xf numFmtId="164" fontId="26" fillId="0" borderId="9" xfId="0" applyNumberFormat="1" applyFont="1" applyFill="1" applyBorder="1" applyAlignment="1">
      <alignment horizontal="right" vertical="top" indent="1" shrinkToFit="1"/>
    </xf>
    <xf numFmtId="164" fontId="27" fillId="0" borderId="9" xfId="0" applyNumberFormat="1" applyFont="1" applyFill="1" applyBorder="1" applyAlignment="1">
      <alignment horizontal="right" vertical="top" indent="1" shrinkToFit="1"/>
    </xf>
    <xf numFmtId="164" fontId="25" fillId="0" borderId="9" xfId="0" applyNumberFormat="1" applyFont="1" applyFill="1" applyBorder="1" applyAlignment="1">
      <alignment horizontal="right" vertical="top" indent="1" shrinkToFit="1"/>
    </xf>
    <xf numFmtId="164" fontId="21" fillId="0" borderId="9" xfId="0" applyNumberFormat="1" applyFont="1" applyFill="1" applyBorder="1" applyAlignment="1">
      <alignment horizontal="right" vertical="top" indent="1" shrinkToFit="1"/>
    </xf>
    <xf numFmtId="164" fontId="30" fillId="0" borderId="9" xfId="0" applyNumberFormat="1" applyFont="1" applyFill="1" applyBorder="1" applyAlignment="1">
      <alignment horizontal="right" vertical="top" indent="1" shrinkToFit="1"/>
    </xf>
    <xf numFmtId="164" fontId="36" fillId="0" borderId="9" xfId="0" applyNumberFormat="1" applyFont="1" applyFill="1" applyBorder="1" applyAlignment="1">
      <alignment horizontal="right" vertical="top" indent="1" shrinkToFit="1"/>
    </xf>
    <xf numFmtId="164" fontId="29" fillId="0" borderId="9" xfId="0" applyNumberFormat="1" applyFont="1" applyFill="1" applyBorder="1" applyAlignment="1">
      <alignment horizontal="right" vertical="top" indent="1" shrinkToFit="1"/>
    </xf>
    <xf numFmtId="164" fontId="31" fillId="0" borderId="9" xfId="0" applyNumberFormat="1" applyFont="1" applyFill="1" applyBorder="1" applyAlignment="1">
      <alignment horizontal="right" vertical="top" indent="1" shrinkToFit="1"/>
    </xf>
    <xf numFmtId="164" fontId="59" fillId="0" borderId="9" xfId="0" applyNumberFormat="1" applyFont="1" applyFill="1" applyBorder="1" applyAlignment="1">
      <alignment horizontal="center" vertical="top" shrinkToFit="1"/>
    </xf>
    <xf numFmtId="164" fontId="59" fillId="0" borderId="10" xfId="0" applyNumberFormat="1" applyFont="1" applyFill="1" applyBorder="1" applyAlignment="1">
      <alignment horizontal="center" vertical="top" shrinkToFit="1"/>
    </xf>
    <xf numFmtId="164" fontId="60" fillId="0" borderId="9" xfId="0" applyNumberFormat="1" applyFont="1" applyFill="1" applyBorder="1" applyAlignment="1">
      <alignment horizontal="center" vertical="top" shrinkToFit="1"/>
    </xf>
    <xf numFmtId="164" fontId="61" fillId="0" borderId="9" xfId="0" applyNumberFormat="1" applyFont="1" applyFill="1" applyBorder="1" applyAlignment="1">
      <alignment horizontal="center" vertical="top" shrinkToFit="1"/>
    </xf>
    <xf numFmtId="164" fontId="62" fillId="0" borderId="10" xfId="0" applyNumberFormat="1" applyFont="1" applyFill="1" applyBorder="1" applyAlignment="1">
      <alignment horizontal="center" vertical="top" shrinkToFit="1"/>
    </xf>
    <xf numFmtId="2" fontId="63" fillId="0" borderId="9" xfId="0" applyNumberFormat="1" applyFont="1" applyFill="1" applyBorder="1" applyAlignment="1">
      <alignment horizontal="center" vertical="top" shrinkToFit="1"/>
    </xf>
    <xf numFmtId="164" fontId="64" fillId="0" borderId="9" xfId="0" applyNumberFormat="1" applyFont="1" applyFill="1" applyBorder="1" applyAlignment="1">
      <alignment horizontal="center" vertical="top" shrinkToFit="1"/>
    </xf>
    <xf numFmtId="164" fontId="65" fillId="0" borderId="9" xfId="0" applyNumberFormat="1" applyFont="1" applyFill="1" applyBorder="1" applyAlignment="1">
      <alignment horizontal="center" vertical="top" shrinkToFit="1"/>
    </xf>
    <xf numFmtId="164" fontId="65" fillId="0" borderId="10" xfId="0" applyNumberFormat="1" applyFont="1" applyFill="1" applyBorder="1" applyAlignment="1">
      <alignment horizontal="center" vertical="top" shrinkToFit="1"/>
    </xf>
    <xf numFmtId="164" fontId="66" fillId="0" borderId="10" xfId="0" applyNumberFormat="1" applyFont="1" applyFill="1" applyBorder="1" applyAlignment="1">
      <alignment horizontal="center" vertical="top" shrinkToFit="1"/>
    </xf>
    <xf numFmtId="164" fontId="67" fillId="0" borderId="9" xfId="0" applyNumberFormat="1" applyFont="1" applyFill="1" applyBorder="1" applyAlignment="1">
      <alignment horizontal="center" vertical="top" shrinkToFit="1"/>
    </xf>
    <xf numFmtId="2" fontId="66" fillId="0" borderId="9" xfId="0" applyNumberFormat="1" applyFont="1" applyFill="1" applyBorder="1" applyAlignment="1">
      <alignment horizontal="center" vertical="top" shrinkToFit="1"/>
    </xf>
    <xf numFmtId="164" fontId="66" fillId="0" borderId="9" xfId="0" applyNumberFormat="1" applyFont="1" applyFill="1" applyBorder="1" applyAlignment="1">
      <alignment horizontal="center" vertical="top" shrinkToFit="1"/>
    </xf>
    <xf numFmtId="164" fontId="63" fillId="0" borderId="10" xfId="0" applyNumberFormat="1" applyFont="1" applyFill="1" applyBorder="1" applyAlignment="1">
      <alignment horizontal="center" vertical="top" shrinkToFit="1"/>
    </xf>
    <xf numFmtId="164" fontId="68" fillId="0" borderId="10" xfId="0" applyNumberFormat="1" applyFont="1" applyFill="1" applyBorder="1" applyAlignment="1">
      <alignment horizontal="center" vertical="top" shrinkToFit="1"/>
    </xf>
    <xf numFmtId="164" fontId="69" fillId="0" borderId="9" xfId="0" applyNumberFormat="1" applyFont="1" applyFill="1" applyBorder="1" applyAlignment="1">
      <alignment horizontal="center" vertical="top" shrinkToFit="1"/>
    </xf>
    <xf numFmtId="2" fontId="69" fillId="0" borderId="9" xfId="0" applyNumberFormat="1" applyFont="1" applyFill="1" applyBorder="1" applyAlignment="1">
      <alignment horizontal="center" vertical="top" shrinkToFit="1"/>
    </xf>
    <xf numFmtId="164" fontId="63" fillId="0" borderId="9" xfId="0" applyNumberFormat="1" applyFont="1" applyFill="1" applyBorder="1" applyAlignment="1">
      <alignment horizontal="center" vertical="top" shrinkToFit="1"/>
    </xf>
    <xf numFmtId="164" fontId="70" fillId="0" borderId="10" xfId="0" applyNumberFormat="1" applyFont="1" applyFill="1" applyBorder="1" applyAlignment="1">
      <alignment horizontal="center" vertical="top" shrinkToFit="1"/>
    </xf>
    <xf numFmtId="2" fontId="59" fillId="0" borderId="9" xfId="0" applyNumberFormat="1" applyFont="1" applyFill="1" applyBorder="1" applyAlignment="1">
      <alignment horizontal="center" vertical="top" shrinkToFit="1"/>
    </xf>
    <xf numFmtId="164" fontId="71" fillId="0" borderId="10" xfId="0" applyNumberFormat="1" applyFont="1" applyFill="1" applyBorder="1" applyAlignment="1">
      <alignment horizontal="center" vertical="top" shrinkToFit="1"/>
    </xf>
    <xf numFmtId="164" fontId="68" fillId="0" borderId="9" xfId="0" applyNumberFormat="1" applyFont="1" applyFill="1" applyBorder="1" applyAlignment="1">
      <alignment horizontal="center" vertical="top" shrinkToFit="1"/>
    </xf>
    <xf numFmtId="164" fontId="72" fillId="0" borderId="9" xfId="0" applyNumberFormat="1" applyFont="1" applyFill="1" applyBorder="1" applyAlignment="1">
      <alignment horizontal="center" vertical="top" shrinkToFit="1"/>
    </xf>
    <xf numFmtId="164" fontId="64" fillId="0" borderId="10" xfId="0" applyNumberFormat="1" applyFont="1" applyFill="1" applyBorder="1" applyAlignment="1">
      <alignment horizontal="center" vertical="top" shrinkToFit="1"/>
    </xf>
    <xf numFmtId="164" fontId="67" fillId="0" borderId="10" xfId="0" applyNumberFormat="1" applyFont="1" applyFill="1" applyBorder="1" applyAlignment="1">
      <alignment horizontal="center" vertical="top" shrinkToFit="1"/>
    </xf>
    <xf numFmtId="2" fontId="73" fillId="0" borderId="9" xfId="0" applyNumberFormat="1" applyFont="1" applyFill="1" applyBorder="1" applyAlignment="1">
      <alignment horizontal="center" vertical="top" shrinkToFit="1"/>
    </xf>
    <xf numFmtId="164" fontId="74" fillId="0" borderId="9" xfId="0" applyNumberFormat="1" applyFont="1" applyFill="1" applyBorder="1" applyAlignment="1">
      <alignment horizontal="center" vertical="top" shrinkToFit="1"/>
    </xf>
    <xf numFmtId="164" fontId="75" fillId="0" borderId="9" xfId="0" applyNumberFormat="1" applyFont="1" applyFill="1" applyBorder="1" applyAlignment="1">
      <alignment horizontal="center" vertical="top" shrinkToFit="1"/>
    </xf>
    <xf numFmtId="164" fontId="73" fillId="0" borderId="10" xfId="0" applyNumberFormat="1" applyFont="1" applyFill="1" applyBorder="1" applyAlignment="1">
      <alignment horizontal="center" vertical="top" shrinkToFit="1"/>
    </xf>
    <xf numFmtId="2" fontId="67" fillId="0" borderId="9" xfId="0" applyNumberFormat="1" applyFont="1" applyFill="1" applyBorder="1" applyAlignment="1">
      <alignment horizontal="center" vertical="top" shrinkToFit="1"/>
    </xf>
    <xf numFmtId="2" fontId="74" fillId="0" borderId="9" xfId="0" applyNumberFormat="1" applyFont="1" applyFill="1" applyBorder="1" applyAlignment="1">
      <alignment horizontal="center" vertical="top" shrinkToFit="1"/>
    </xf>
    <xf numFmtId="2" fontId="68" fillId="0" borderId="9" xfId="0" applyNumberFormat="1" applyFont="1" applyFill="1" applyBorder="1" applyAlignment="1">
      <alignment horizontal="center" vertical="top" shrinkToFit="1"/>
    </xf>
    <xf numFmtId="164" fontId="74" fillId="0" borderId="10" xfId="0" applyNumberFormat="1" applyFont="1" applyFill="1" applyBorder="1" applyAlignment="1">
      <alignment horizontal="center" vertical="top" shrinkToFit="1"/>
    </xf>
    <xf numFmtId="164" fontId="72" fillId="0" borderId="10" xfId="0" applyNumberFormat="1" applyFont="1" applyFill="1" applyBorder="1" applyAlignment="1">
      <alignment horizontal="center" vertical="top" shrinkToFit="1"/>
    </xf>
    <xf numFmtId="164" fontId="76" fillId="0" borderId="9" xfId="0" applyNumberFormat="1" applyFont="1" applyFill="1" applyBorder="1" applyAlignment="1">
      <alignment horizontal="center" vertical="top" shrinkToFit="1"/>
    </xf>
    <xf numFmtId="2" fontId="71" fillId="0" borderId="9" xfId="0" applyNumberFormat="1" applyFont="1" applyFill="1" applyBorder="1" applyAlignment="1">
      <alignment horizontal="center" vertical="top" shrinkToFit="1"/>
    </xf>
    <xf numFmtId="164" fontId="60" fillId="0" borderId="10" xfId="0" applyNumberFormat="1" applyFont="1" applyFill="1" applyBorder="1" applyAlignment="1">
      <alignment horizontal="center" vertical="top" shrinkToFit="1"/>
    </xf>
    <xf numFmtId="164" fontId="77" fillId="0" borderId="9" xfId="0" applyNumberFormat="1" applyFont="1" applyFill="1" applyBorder="1" applyAlignment="1">
      <alignment horizontal="center" vertical="top" shrinkToFit="1"/>
    </xf>
    <xf numFmtId="2" fontId="65" fillId="0" borderId="9" xfId="0" applyNumberFormat="1" applyFont="1" applyFill="1" applyBorder="1" applyAlignment="1">
      <alignment horizontal="center" vertical="top" shrinkToFit="1"/>
    </xf>
    <xf numFmtId="0" fontId="78" fillId="0" borderId="9" xfId="0" applyFont="1" applyFill="1" applyBorder="1" applyAlignment="1">
      <alignment horizontal="center" vertical="top" wrapText="1"/>
    </xf>
    <xf numFmtId="164" fontId="79" fillId="0" borderId="9" xfId="0" applyNumberFormat="1" applyFont="1" applyFill="1" applyBorder="1" applyAlignment="1">
      <alignment horizontal="center" vertical="top" shrinkToFit="1"/>
    </xf>
    <xf numFmtId="164" fontId="69" fillId="0" borderId="10" xfId="0" applyNumberFormat="1" applyFont="1" applyFill="1" applyBorder="1" applyAlignment="1">
      <alignment horizontal="center" vertical="top" shrinkToFit="1"/>
    </xf>
    <xf numFmtId="0" fontId="78" fillId="0" borderId="10" xfId="0" applyFont="1" applyFill="1" applyBorder="1" applyAlignment="1">
      <alignment horizontal="center" vertical="top" wrapText="1"/>
    </xf>
    <xf numFmtId="2" fontId="61" fillId="0" borderId="9" xfId="0" applyNumberFormat="1" applyFont="1" applyFill="1" applyBorder="1" applyAlignment="1">
      <alignment horizontal="center" vertical="top" shrinkToFit="1"/>
    </xf>
    <xf numFmtId="2" fontId="75" fillId="0" borderId="9" xfId="0" applyNumberFormat="1" applyFont="1" applyFill="1" applyBorder="1" applyAlignment="1">
      <alignment horizontal="center" vertical="top" shrinkToFit="1"/>
    </xf>
    <xf numFmtId="164" fontId="77" fillId="0" borderId="10" xfId="0" applyNumberFormat="1" applyFont="1" applyFill="1" applyBorder="1" applyAlignment="1">
      <alignment horizontal="center" vertical="top" shrinkToFit="1"/>
    </xf>
    <xf numFmtId="164" fontId="80" fillId="0" borderId="9" xfId="0" applyNumberFormat="1" applyFont="1" applyFill="1" applyBorder="1" applyAlignment="1">
      <alignment horizontal="center" vertical="top" shrinkToFit="1"/>
    </xf>
    <xf numFmtId="164" fontId="73" fillId="0" borderId="9" xfId="0" applyNumberFormat="1" applyFont="1" applyFill="1" applyBorder="1" applyAlignment="1">
      <alignment horizontal="center" vertical="top" shrinkToFit="1"/>
    </xf>
    <xf numFmtId="2" fontId="80" fillId="0" borderId="9" xfId="0" applyNumberFormat="1" applyFont="1" applyFill="1" applyBorder="1" applyAlignment="1">
      <alignment horizontal="center" vertical="top" shrinkToFit="1"/>
    </xf>
    <xf numFmtId="164" fontId="70" fillId="0" borderId="9" xfId="0" applyNumberFormat="1" applyFont="1" applyFill="1" applyBorder="1" applyAlignment="1">
      <alignment horizontal="center" vertical="top" shrinkToFit="1"/>
    </xf>
    <xf numFmtId="164" fontId="61" fillId="0" borderId="10" xfId="0" applyNumberFormat="1" applyFont="1" applyFill="1" applyBorder="1" applyAlignment="1">
      <alignment horizontal="center" vertical="top" shrinkToFit="1"/>
    </xf>
    <xf numFmtId="164" fontId="71" fillId="0" borderId="9" xfId="0" applyNumberFormat="1" applyFont="1" applyFill="1" applyBorder="1" applyAlignment="1">
      <alignment horizontal="center" vertical="top" shrinkToFit="1"/>
    </xf>
    <xf numFmtId="2" fontId="60" fillId="0" borderId="9" xfId="0" applyNumberFormat="1" applyFont="1" applyFill="1" applyBorder="1" applyAlignment="1">
      <alignment horizontal="center" vertical="top" shrinkToFit="1"/>
    </xf>
    <xf numFmtId="164" fontId="79" fillId="0" borderId="10" xfId="0" applyNumberFormat="1" applyFont="1" applyFill="1" applyBorder="1" applyAlignment="1">
      <alignment horizontal="center" vertical="top" shrinkToFit="1"/>
    </xf>
    <xf numFmtId="164" fontId="81" fillId="0" borderId="10" xfId="0" applyNumberFormat="1" applyFont="1" applyFill="1" applyBorder="1" applyAlignment="1">
      <alignment horizontal="left" vertical="top" indent="1" shrinkToFit="1"/>
    </xf>
    <xf numFmtId="164" fontId="82" fillId="0" borderId="9" xfId="0" applyNumberFormat="1" applyFont="1" applyFill="1" applyBorder="1" applyAlignment="1">
      <alignment horizontal="center" vertical="top" shrinkToFit="1"/>
    </xf>
    <xf numFmtId="164" fontId="66" fillId="0" borderId="9" xfId="0" applyNumberFormat="1" applyFont="1" applyFill="1" applyBorder="1" applyAlignment="1">
      <alignment horizontal="left" vertical="top" indent="1" shrinkToFit="1"/>
    </xf>
    <xf numFmtId="2" fontId="76" fillId="0" borderId="9" xfId="0" applyNumberFormat="1" applyFont="1" applyFill="1" applyBorder="1" applyAlignment="1">
      <alignment horizontal="center" vertical="top" shrinkToFit="1"/>
    </xf>
    <xf numFmtId="164" fontId="75" fillId="0" borderId="9" xfId="0" applyNumberFormat="1" applyFont="1" applyFill="1" applyBorder="1" applyAlignment="1">
      <alignment horizontal="left" vertical="top" indent="1" shrinkToFit="1"/>
    </xf>
    <xf numFmtId="164" fontId="76" fillId="0" borderId="10" xfId="0" applyNumberFormat="1" applyFont="1" applyFill="1" applyBorder="1" applyAlignment="1">
      <alignment horizontal="left" vertical="top" indent="1" shrinkToFit="1"/>
    </xf>
    <xf numFmtId="164" fontId="62" fillId="0" borderId="9" xfId="0" applyNumberFormat="1" applyFont="1" applyFill="1" applyBorder="1" applyAlignment="1">
      <alignment horizontal="center" vertical="top" shrinkToFit="1"/>
    </xf>
    <xf numFmtId="0" fontId="78" fillId="0" borderId="9" xfId="0" applyFont="1" applyFill="1" applyBorder="1" applyAlignment="1">
      <alignment horizontal="left" vertical="top" wrapText="1" indent="1"/>
    </xf>
    <xf numFmtId="2" fontId="72" fillId="0" borderId="9" xfId="0" applyNumberFormat="1" applyFont="1" applyFill="1" applyBorder="1" applyAlignment="1">
      <alignment horizontal="center" vertical="top" shrinkToFit="1"/>
    </xf>
    <xf numFmtId="164" fontId="74" fillId="0" borderId="9" xfId="0" applyNumberFormat="1" applyFont="1" applyFill="1" applyBorder="1" applyAlignment="1">
      <alignment horizontal="left" vertical="top" indent="1" shrinkToFit="1"/>
    </xf>
    <xf numFmtId="164" fontId="72" fillId="0" borderId="10" xfId="0" applyNumberFormat="1" applyFont="1" applyFill="1" applyBorder="1" applyAlignment="1">
      <alignment horizontal="left" vertical="top" indent="1" shrinkToFit="1"/>
    </xf>
    <xf numFmtId="164" fontId="83" fillId="0" borderId="9" xfId="0" applyNumberFormat="1" applyFont="1" applyFill="1" applyBorder="1" applyAlignment="1">
      <alignment horizontal="center" vertical="top" shrinkToFit="1"/>
    </xf>
    <xf numFmtId="164" fontId="61" fillId="0" borderId="10" xfId="0" applyNumberFormat="1" applyFont="1" applyFill="1" applyBorder="1" applyAlignment="1">
      <alignment horizontal="left" vertical="top" indent="1" shrinkToFit="1"/>
    </xf>
    <xf numFmtId="164" fontId="59" fillId="0" borderId="10" xfId="0" applyNumberFormat="1" applyFont="1" applyFill="1" applyBorder="1" applyAlignment="1">
      <alignment horizontal="left" vertical="top" indent="1" shrinkToFit="1"/>
    </xf>
    <xf numFmtId="164" fontId="84" fillId="0" borderId="9" xfId="0" applyNumberFormat="1" applyFont="1" applyFill="1" applyBorder="1" applyAlignment="1">
      <alignment horizontal="center" vertical="top" shrinkToFit="1"/>
    </xf>
    <xf numFmtId="164" fontId="76" fillId="0" borderId="10" xfId="0" applyNumberFormat="1" applyFont="1" applyFill="1" applyBorder="1" applyAlignment="1">
      <alignment horizontal="center" vertical="top" shrinkToFit="1"/>
    </xf>
    <xf numFmtId="164" fontId="69" fillId="0" borderId="9" xfId="0" applyNumberFormat="1" applyFont="1" applyFill="1" applyBorder="1" applyAlignment="1">
      <alignment horizontal="left" vertical="top" indent="1" shrinkToFit="1"/>
    </xf>
    <xf numFmtId="164" fontId="59" fillId="0" borderId="9" xfId="0" applyNumberFormat="1" applyFont="1" applyFill="1" applyBorder="1" applyAlignment="1">
      <alignment horizontal="left" vertical="top" indent="1" shrinkToFit="1"/>
    </xf>
    <xf numFmtId="164" fontId="64" fillId="0" borderId="10" xfId="0" applyNumberFormat="1" applyFont="1" applyFill="1" applyBorder="1" applyAlignment="1">
      <alignment horizontal="left" vertical="top" indent="1" shrinkToFit="1"/>
    </xf>
    <xf numFmtId="164" fontId="68" fillId="0" borderId="9" xfId="0" applyNumberFormat="1" applyFont="1" applyFill="1" applyBorder="1" applyAlignment="1">
      <alignment horizontal="left" vertical="top" indent="1" shrinkToFit="1"/>
    </xf>
    <xf numFmtId="164" fontId="70" fillId="0" borderId="9" xfId="0" applyNumberFormat="1" applyFont="1" applyFill="1" applyBorder="1" applyAlignment="1">
      <alignment horizontal="left" vertical="top" indent="1" shrinkToFit="1"/>
    </xf>
    <xf numFmtId="164" fontId="73" fillId="0" borderId="10" xfId="0" applyNumberFormat="1" applyFont="1" applyFill="1" applyBorder="1" applyAlignment="1">
      <alignment horizontal="left" vertical="top" indent="1" shrinkToFit="1"/>
    </xf>
    <xf numFmtId="164" fontId="63" fillId="0" borderId="9" xfId="0" applyNumberFormat="1" applyFont="1" applyFill="1" applyBorder="1" applyAlignment="1">
      <alignment horizontal="left" vertical="top" indent="1" shrinkToFit="1"/>
    </xf>
    <xf numFmtId="164" fontId="67" fillId="0" borderId="9" xfId="0" applyNumberFormat="1" applyFont="1" applyFill="1" applyBorder="1" applyAlignment="1">
      <alignment horizontal="left" vertical="top" indent="1" shrinkToFit="1"/>
    </xf>
    <xf numFmtId="164" fontId="70" fillId="0" borderId="10" xfId="0" applyNumberFormat="1" applyFont="1" applyFill="1" applyBorder="1" applyAlignment="1">
      <alignment horizontal="left" vertical="top" indent="1" shrinkToFit="1"/>
    </xf>
    <xf numFmtId="164" fontId="74" fillId="0" borderId="10" xfId="0" applyNumberFormat="1" applyFont="1" applyFill="1" applyBorder="1" applyAlignment="1">
      <alignment horizontal="left" vertical="top" indent="1" shrinkToFit="1"/>
    </xf>
    <xf numFmtId="164" fontId="76" fillId="0" borderId="9" xfId="0" applyNumberFormat="1" applyFont="1" applyFill="1" applyBorder="1" applyAlignment="1">
      <alignment horizontal="left" vertical="top" indent="1" shrinkToFit="1"/>
    </xf>
    <xf numFmtId="164" fontId="69" fillId="0" borderId="10" xfId="0" applyNumberFormat="1" applyFont="1" applyFill="1" applyBorder="1" applyAlignment="1">
      <alignment horizontal="left" vertical="top" indent="1" shrinkToFit="1"/>
    </xf>
    <xf numFmtId="164" fontId="65" fillId="0" borderId="9" xfId="0" applyNumberFormat="1" applyFont="1" applyFill="1" applyBorder="1" applyAlignment="1">
      <alignment horizontal="left" vertical="top" indent="1" shrinkToFit="1"/>
    </xf>
    <xf numFmtId="164" fontId="64" fillId="0" borderId="9" xfId="0" applyNumberFormat="1" applyFont="1" applyFill="1" applyBorder="1" applyAlignment="1">
      <alignment horizontal="left" vertical="top" indent="1" shrinkToFit="1"/>
    </xf>
    <xf numFmtId="164" fontId="73" fillId="0" borderId="9" xfId="0" applyNumberFormat="1" applyFont="1" applyFill="1" applyBorder="1" applyAlignment="1">
      <alignment horizontal="left" vertical="top" indent="1" shrinkToFit="1"/>
    </xf>
    <xf numFmtId="164" fontId="85" fillId="0" borderId="1" xfId="0" applyNumberFormat="1" applyFont="1" applyBorder="1" applyAlignment="1">
      <alignment horizontal="center" vertical="center"/>
    </xf>
    <xf numFmtId="2" fontId="85" fillId="0" borderId="1" xfId="0" applyNumberFormat="1" applyFont="1" applyBorder="1" applyAlignment="1">
      <alignment horizontal="center" vertical="center"/>
    </xf>
    <xf numFmtId="0" fontId="85" fillId="0" borderId="1" xfId="0" applyFont="1" applyBorder="1" applyAlignment="1">
      <alignment horizontal="center" vertical="center"/>
    </xf>
    <xf numFmtId="164" fontId="85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87" fillId="0" borderId="1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90" fillId="0" borderId="1" xfId="0" applyFont="1" applyBorder="1" applyAlignment="1">
      <alignment horizontal="center" vertical="center"/>
    </xf>
    <xf numFmtId="0" fontId="92" fillId="0" borderId="0" xfId="0" applyFont="1" applyBorder="1" applyAlignment="1">
      <alignment horizontal="center"/>
    </xf>
    <xf numFmtId="2" fontId="88" fillId="0" borderId="1" xfId="0" applyNumberFormat="1" applyFont="1" applyBorder="1" applyAlignment="1">
      <alignment horizontal="center" vertical="center"/>
    </xf>
    <xf numFmtId="0" fontId="88" fillId="0" borderId="1" xfId="0" applyFont="1" applyBorder="1" applyAlignment="1">
      <alignment horizontal="center" vertical="center"/>
    </xf>
    <xf numFmtId="0" fontId="88" fillId="0" borderId="1" xfId="0" applyFont="1" applyBorder="1" applyAlignment="1">
      <alignment vertical="top" wrapText="1"/>
    </xf>
    <xf numFmtId="164" fontId="19" fillId="0" borderId="1" xfId="0" applyNumberFormat="1" applyFont="1" applyBorder="1" applyAlignment="1">
      <alignment horizontal="center" vertical="center"/>
    </xf>
    <xf numFmtId="164" fontId="17" fillId="0" borderId="1" xfId="1" applyNumberFormat="1" applyFont="1" applyBorder="1" applyAlignment="1">
      <alignment horizontal="center" vertical="center"/>
    </xf>
    <xf numFmtId="2" fontId="93" fillId="0" borderId="0" xfId="0" applyNumberFormat="1" applyFont="1" applyBorder="1" applyAlignment="1">
      <alignment horizontal="center" vertical="center"/>
    </xf>
    <xf numFmtId="2" fontId="94" fillId="0" borderId="0" xfId="0" applyNumberFormat="1" applyFont="1" applyBorder="1" applyAlignment="1">
      <alignment horizontal="center" vertical="center"/>
    </xf>
    <xf numFmtId="2" fontId="95" fillId="0" borderId="0" xfId="0" applyNumberFormat="1" applyFont="1" applyBorder="1" applyAlignment="1">
      <alignment horizontal="center" vertical="center"/>
    </xf>
    <xf numFmtId="1" fontId="88" fillId="0" borderId="1" xfId="0" applyNumberFormat="1" applyFont="1" applyFill="1" applyBorder="1" applyAlignment="1">
      <alignment horizontal="center" vertical="center"/>
    </xf>
    <xf numFmtId="2" fontId="88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2" fillId="0" borderId="1" xfId="0" applyFont="1" applyBorder="1" applyAlignment="1">
      <alignment horizontal="center" vertical="center"/>
    </xf>
    <xf numFmtId="0" fontId="88" fillId="0" borderId="1" xfId="0" applyFont="1" applyBorder="1" applyAlignment="1">
      <alignment horizontal="center" vertical="center"/>
    </xf>
    <xf numFmtId="0" fontId="88" fillId="0" borderId="1" xfId="0" applyFont="1" applyBorder="1" applyAlignment="1">
      <alignment horizontal="left"/>
    </xf>
    <xf numFmtId="0" fontId="89" fillId="0" borderId="1" xfId="0" applyFont="1" applyBorder="1" applyAlignment="1">
      <alignment horizontal="center" vertical="center"/>
    </xf>
    <xf numFmtId="0" fontId="88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="98" workbookViewId="0">
      <selection activeCell="I26" sqref="I26"/>
    </sheetView>
  </sheetViews>
  <sheetFormatPr defaultRowHeight="14.5"/>
  <cols>
    <col min="1" max="1" width="5.7265625" style="1" customWidth="1"/>
    <col min="2" max="2" width="10.7265625" style="1" customWidth="1"/>
    <col min="3" max="3" width="10.26953125" style="1" customWidth="1"/>
    <col min="4" max="4" width="10.1796875" style="1" customWidth="1"/>
    <col min="5" max="5" width="11.1796875" customWidth="1"/>
    <col min="6" max="6" width="10.453125" style="1" customWidth="1"/>
    <col min="7" max="7" width="11.1796875" style="1" customWidth="1"/>
    <col min="8" max="8" width="10.26953125" style="1" customWidth="1"/>
    <col min="9" max="9" width="10.7265625" customWidth="1"/>
    <col min="12" max="12" width="9.1796875" style="1"/>
    <col min="13" max="13" width="16.1796875" customWidth="1"/>
    <col min="14" max="14" width="10.26953125" customWidth="1"/>
    <col min="15" max="15" width="10.453125" customWidth="1"/>
  </cols>
  <sheetData>
    <row r="1" spans="1:14">
      <c r="A1" s="307" t="s">
        <v>307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</row>
    <row r="2" spans="1:14" ht="15">
      <c r="A2" s="308" t="s">
        <v>13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</row>
    <row r="3" spans="1:14" ht="15">
      <c r="A3" s="309" t="s">
        <v>14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</row>
    <row r="4" spans="1:14" s="13" customFormat="1" ht="33.75" customHeight="1">
      <c r="A4" s="311" t="s">
        <v>0</v>
      </c>
      <c r="B4" s="311" t="s">
        <v>1</v>
      </c>
      <c r="C4" s="310" t="s">
        <v>2</v>
      </c>
      <c r="D4" s="312" t="s">
        <v>12</v>
      </c>
      <c r="E4" s="311" t="s">
        <v>3</v>
      </c>
      <c r="F4" s="312" t="s">
        <v>10</v>
      </c>
      <c r="G4" s="312" t="s">
        <v>11</v>
      </c>
      <c r="H4" s="311" t="s">
        <v>4</v>
      </c>
      <c r="I4" s="310" t="s">
        <v>6</v>
      </c>
      <c r="J4" s="310"/>
      <c r="K4" s="310"/>
      <c r="L4" s="42" t="s">
        <v>119</v>
      </c>
      <c r="M4" s="42" t="s">
        <v>120</v>
      </c>
      <c r="N4" s="22" t="s">
        <v>123</v>
      </c>
    </row>
    <row r="5" spans="1:14" s="13" customFormat="1" ht="33.75" customHeight="1">
      <c r="A5" s="311"/>
      <c r="B5" s="311"/>
      <c r="C5" s="310"/>
      <c r="D5" s="312"/>
      <c r="E5" s="311"/>
      <c r="F5" s="312"/>
      <c r="G5" s="312"/>
      <c r="H5" s="311"/>
      <c r="I5" s="42" t="s">
        <v>124</v>
      </c>
      <c r="J5" s="42" t="s">
        <v>66</v>
      </c>
      <c r="K5" s="42" t="s">
        <v>67</v>
      </c>
      <c r="L5" s="50" t="s">
        <v>121</v>
      </c>
      <c r="M5" s="50" t="s">
        <v>122</v>
      </c>
      <c r="N5" s="51"/>
    </row>
    <row r="6" spans="1:14">
      <c r="A6" s="285">
        <v>1</v>
      </c>
      <c r="B6" s="285" t="s">
        <v>245</v>
      </c>
      <c r="C6" s="23" t="s">
        <v>246</v>
      </c>
      <c r="D6" s="288" t="s">
        <v>247</v>
      </c>
      <c r="E6" s="289">
        <v>265.54300000000001</v>
      </c>
      <c r="F6" s="290" t="s">
        <v>248</v>
      </c>
      <c r="G6" s="24" t="s">
        <v>249</v>
      </c>
      <c r="H6" s="5">
        <v>22</v>
      </c>
      <c r="I6" s="42"/>
      <c r="J6" s="42"/>
      <c r="K6" s="42"/>
      <c r="L6" s="47"/>
      <c r="M6" s="47"/>
      <c r="N6" s="46"/>
    </row>
    <row r="7" spans="1:14">
      <c r="A7" s="285">
        <v>2</v>
      </c>
      <c r="B7" s="285" t="s">
        <v>250</v>
      </c>
      <c r="C7" s="23"/>
      <c r="D7" s="288" t="s">
        <v>296</v>
      </c>
      <c r="E7" s="289">
        <v>263.637</v>
      </c>
      <c r="F7" s="290"/>
      <c r="G7" s="24"/>
      <c r="H7" s="292"/>
      <c r="I7" s="44"/>
      <c r="J7" s="2"/>
      <c r="K7" s="2"/>
      <c r="L7" s="47"/>
      <c r="M7" s="47"/>
      <c r="N7" s="52"/>
    </row>
    <row r="8" spans="1:14">
      <c r="A8" s="285">
        <v>3</v>
      </c>
      <c r="B8" s="285" t="s">
        <v>251</v>
      </c>
      <c r="C8" s="23" t="s">
        <v>265</v>
      </c>
      <c r="D8" s="288" t="s">
        <v>247</v>
      </c>
      <c r="E8" s="289">
        <v>261.54899999999998</v>
      </c>
      <c r="F8" s="290" t="s">
        <v>263</v>
      </c>
      <c r="G8" s="24" t="s">
        <v>264</v>
      </c>
      <c r="H8" s="285">
        <v>45</v>
      </c>
      <c r="I8" s="2"/>
      <c r="J8" s="2"/>
      <c r="K8" s="2"/>
      <c r="L8" s="47"/>
      <c r="M8" s="47"/>
      <c r="N8" s="46"/>
    </row>
    <row r="9" spans="1:14">
      <c r="A9" s="285">
        <v>4</v>
      </c>
      <c r="B9" s="285" t="s">
        <v>252</v>
      </c>
      <c r="C9" s="23" t="s">
        <v>268</v>
      </c>
      <c r="D9" s="288" t="s">
        <v>247</v>
      </c>
      <c r="E9" s="289">
        <v>263.98500000000001</v>
      </c>
      <c r="F9" s="290" t="s">
        <v>266</v>
      </c>
      <c r="G9" s="24" t="s">
        <v>267</v>
      </c>
      <c r="H9" s="15">
        <v>43</v>
      </c>
      <c r="I9" s="2"/>
      <c r="J9" s="2"/>
      <c r="K9" s="2"/>
      <c r="L9" s="47"/>
      <c r="M9" s="47"/>
      <c r="N9" s="46"/>
    </row>
    <row r="10" spans="1:14">
      <c r="A10" s="285">
        <v>5</v>
      </c>
      <c r="B10" s="285" t="s">
        <v>253</v>
      </c>
      <c r="C10" s="23" t="s">
        <v>268</v>
      </c>
      <c r="D10" s="288" t="s">
        <v>247</v>
      </c>
      <c r="E10" s="289">
        <v>263.88600000000002</v>
      </c>
      <c r="F10" s="290" t="s">
        <v>271</v>
      </c>
      <c r="G10" s="285" t="s">
        <v>272</v>
      </c>
      <c r="H10" s="285">
        <v>44</v>
      </c>
      <c r="I10" s="2"/>
      <c r="J10" s="2"/>
      <c r="K10" s="2"/>
      <c r="L10" s="47"/>
      <c r="M10" s="47"/>
      <c r="N10" s="46"/>
    </row>
    <row r="11" spans="1:14">
      <c r="A11" s="285">
        <v>6</v>
      </c>
      <c r="B11" s="285" t="s">
        <v>254</v>
      </c>
      <c r="C11" s="15" t="s">
        <v>277</v>
      </c>
      <c r="D11" s="288" t="s">
        <v>247</v>
      </c>
      <c r="E11" s="289">
        <v>266.74</v>
      </c>
      <c r="F11" s="290" t="s">
        <v>273</v>
      </c>
      <c r="G11" s="285" t="s">
        <v>274</v>
      </c>
      <c r="H11" s="285">
        <v>40</v>
      </c>
      <c r="I11" s="2"/>
      <c r="J11" s="2"/>
      <c r="K11" s="2"/>
      <c r="L11" s="47"/>
      <c r="M11" s="47"/>
      <c r="N11" s="46"/>
    </row>
    <row r="12" spans="1:14">
      <c r="A12" s="285">
        <v>7</v>
      </c>
      <c r="B12" s="285" t="s">
        <v>255</v>
      </c>
      <c r="C12" s="23" t="s">
        <v>268</v>
      </c>
      <c r="D12" s="288" t="s">
        <v>247</v>
      </c>
      <c r="E12" s="289">
        <v>268.17500000000001</v>
      </c>
      <c r="F12" s="291" t="s">
        <v>279</v>
      </c>
      <c r="G12" s="285" t="s">
        <v>280</v>
      </c>
      <c r="H12" s="39">
        <v>32</v>
      </c>
      <c r="I12" s="2"/>
      <c r="J12" s="2"/>
      <c r="K12" s="2"/>
      <c r="L12" s="47"/>
      <c r="M12" s="47"/>
      <c r="N12" s="46"/>
    </row>
    <row r="13" spans="1:14">
      <c r="A13" s="285">
        <v>8</v>
      </c>
      <c r="B13" s="285" t="s">
        <v>256</v>
      </c>
      <c r="C13" s="23" t="s">
        <v>268</v>
      </c>
      <c r="D13" s="288" t="s">
        <v>275</v>
      </c>
      <c r="E13" s="289">
        <v>275.09399999999999</v>
      </c>
      <c r="F13" s="291" t="s">
        <v>282</v>
      </c>
      <c r="G13" s="285" t="s">
        <v>283</v>
      </c>
      <c r="H13" s="5">
        <v>42</v>
      </c>
      <c r="I13" s="2"/>
      <c r="J13" s="2"/>
      <c r="K13" s="2"/>
      <c r="L13" s="47"/>
      <c r="M13" s="47"/>
      <c r="N13" s="46"/>
    </row>
    <row r="14" spans="1:14">
      <c r="A14" s="285">
        <v>9</v>
      </c>
      <c r="B14" s="285" t="s">
        <v>257</v>
      </c>
      <c r="C14" s="23" t="s">
        <v>268</v>
      </c>
      <c r="D14" s="288" t="s">
        <v>247</v>
      </c>
      <c r="E14" s="289">
        <v>269.95999999999998</v>
      </c>
      <c r="F14" s="291" t="s">
        <v>285</v>
      </c>
      <c r="G14" s="24" t="s">
        <v>286</v>
      </c>
      <c r="H14" s="285">
        <v>47</v>
      </c>
      <c r="I14" s="2"/>
      <c r="J14" s="2"/>
      <c r="K14" s="2"/>
      <c r="L14" s="47"/>
      <c r="M14" s="47"/>
      <c r="N14" s="46"/>
    </row>
    <row r="15" spans="1:14">
      <c r="A15" s="285">
        <v>10</v>
      </c>
      <c r="B15" s="285" t="s">
        <v>258</v>
      </c>
      <c r="C15" s="23" t="s">
        <v>246</v>
      </c>
      <c r="D15" s="288" t="s">
        <v>247</v>
      </c>
      <c r="E15" s="289">
        <v>280.83300000000003</v>
      </c>
      <c r="F15" s="291" t="s">
        <v>288</v>
      </c>
      <c r="G15" s="24" t="s">
        <v>279</v>
      </c>
      <c r="H15" s="5">
        <v>44</v>
      </c>
      <c r="I15" s="2"/>
      <c r="J15" s="2"/>
      <c r="K15" s="2"/>
      <c r="L15" s="47"/>
      <c r="M15" s="47"/>
      <c r="N15" s="46"/>
    </row>
    <row r="16" spans="1:14">
      <c r="A16" s="285">
        <v>11</v>
      </c>
      <c r="B16" s="285" t="s">
        <v>259</v>
      </c>
      <c r="C16" s="23" t="s">
        <v>246</v>
      </c>
      <c r="D16" s="288" t="s">
        <v>247</v>
      </c>
      <c r="E16" s="289">
        <v>269.73</v>
      </c>
      <c r="F16" s="290" t="s">
        <v>290</v>
      </c>
      <c r="G16" s="285" t="s">
        <v>291</v>
      </c>
      <c r="H16" s="5">
        <v>37</v>
      </c>
      <c r="I16" s="2"/>
      <c r="J16" s="2"/>
      <c r="K16" s="2"/>
      <c r="L16" s="47"/>
      <c r="M16" s="47"/>
      <c r="N16" s="46"/>
    </row>
    <row r="17" spans="1:14">
      <c r="A17" s="285">
        <v>12</v>
      </c>
      <c r="B17" s="285" t="s">
        <v>260</v>
      </c>
      <c r="C17" s="23" t="s">
        <v>246</v>
      </c>
      <c r="D17" s="288" t="s">
        <v>247</v>
      </c>
      <c r="E17" s="289">
        <v>274.45499999999998</v>
      </c>
      <c r="F17" s="290" t="s">
        <v>293</v>
      </c>
      <c r="G17" s="285" t="s">
        <v>294</v>
      </c>
      <c r="H17" s="286">
        <v>32</v>
      </c>
      <c r="I17" s="2"/>
      <c r="J17" s="2"/>
      <c r="K17" s="2"/>
      <c r="L17" s="47"/>
      <c r="M17" s="47"/>
      <c r="N17" s="46"/>
    </row>
    <row r="18" spans="1:14">
      <c r="A18"/>
      <c r="B18"/>
      <c r="C18"/>
      <c r="D18"/>
      <c r="F18"/>
      <c r="G18"/>
      <c r="H18"/>
      <c r="L18"/>
    </row>
    <row r="19" spans="1:14">
      <c r="A19"/>
      <c r="B19"/>
      <c r="C19"/>
      <c r="D19"/>
      <c r="F19"/>
      <c r="G19"/>
      <c r="H19"/>
      <c r="L19"/>
    </row>
    <row r="20" spans="1:14">
      <c r="A20"/>
      <c r="B20"/>
      <c r="C20"/>
      <c r="D20"/>
      <c r="F20"/>
      <c r="G20"/>
      <c r="H20"/>
      <c r="L20"/>
    </row>
    <row r="21" spans="1:14">
      <c r="A21"/>
      <c r="B21"/>
      <c r="C21"/>
      <c r="D21"/>
      <c r="F21"/>
      <c r="G21"/>
      <c r="H21"/>
      <c r="L21"/>
    </row>
    <row r="22" spans="1:14">
      <c r="A22"/>
      <c r="B22"/>
      <c r="C22"/>
      <c r="D22"/>
      <c r="F22"/>
      <c r="G22"/>
      <c r="H22"/>
      <c r="L22"/>
    </row>
    <row r="23" spans="1:14">
      <c r="A23"/>
      <c r="B23"/>
      <c r="C23"/>
      <c r="D23"/>
      <c r="F23"/>
      <c r="G23"/>
      <c r="H23"/>
      <c r="L23"/>
    </row>
    <row r="24" spans="1:14">
      <c r="A24"/>
      <c r="B24"/>
      <c r="C24"/>
      <c r="D24"/>
      <c r="F24"/>
      <c r="G24"/>
      <c r="H24"/>
      <c r="L24"/>
    </row>
    <row r="25" spans="1:14">
      <c r="A25"/>
      <c r="B25"/>
      <c r="C25"/>
      <c r="D25"/>
      <c r="F25"/>
      <c r="G25"/>
      <c r="H25"/>
      <c r="L25"/>
    </row>
    <row r="26" spans="1:14">
      <c r="A26"/>
      <c r="B26"/>
      <c r="C26"/>
      <c r="D26"/>
      <c r="F26"/>
      <c r="G26"/>
      <c r="H26"/>
      <c r="L26"/>
    </row>
    <row r="27" spans="1:14">
      <c r="A27"/>
      <c r="B27"/>
      <c r="C27"/>
      <c r="D27"/>
      <c r="F27"/>
      <c r="G27"/>
      <c r="H27"/>
      <c r="L27"/>
    </row>
    <row r="28" spans="1:14">
      <c r="A28"/>
      <c r="B28"/>
      <c r="C28"/>
      <c r="D28"/>
      <c r="F28"/>
      <c r="G28"/>
      <c r="H28"/>
      <c r="L28"/>
    </row>
    <row r="29" spans="1:14">
      <c r="A29"/>
      <c r="B29"/>
      <c r="C29"/>
      <c r="D29"/>
      <c r="F29"/>
      <c r="G29"/>
      <c r="H29"/>
      <c r="L29"/>
    </row>
    <row r="30" spans="1:14">
      <c r="A30"/>
      <c r="B30"/>
      <c r="C30"/>
      <c r="D30"/>
      <c r="F30"/>
      <c r="G30"/>
      <c r="H30"/>
      <c r="L30"/>
    </row>
    <row r="31" spans="1:14">
      <c r="A31"/>
      <c r="B31"/>
      <c r="C31"/>
      <c r="D31"/>
      <c r="F31"/>
      <c r="G31"/>
      <c r="H31"/>
      <c r="L31"/>
    </row>
    <row r="32" spans="1:14">
      <c r="A32" s="14"/>
      <c r="B32" s="14"/>
      <c r="C32" s="14"/>
      <c r="D32" s="14"/>
      <c r="E32" s="3"/>
      <c r="F32" s="14"/>
      <c r="G32" s="14"/>
      <c r="H32" s="14"/>
      <c r="I32" s="3"/>
    </row>
    <row r="33" spans="1:9">
      <c r="A33" s="14"/>
      <c r="B33" s="14"/>
      <c r="C33" s="14"/>
      <c r="D33" s="14"/>
      <c r="E33" s="3"/>
      <c r="F33" s="14"/>
      <c r="G33" s="14"/>
      <c r="H33" s="14"/>
      <c r="I33" s="3"/>
    </row>
    <row r="34" spans="1:9">
      <c r="A34" s="14"/>
      <c r="B34" s="14"/>
      <c r="C34" s="14"/>
      <c r="D34" s="14"/>
      <c r="E34" s="3"/>
      <c r="F34" s="14"/>
      <c r="G34" s="14"/>
      <c r="H34" s="14"/>
      <c r="I34" s="3"/>
    </row>
  </sheetData>
  <mergeCells count="12">
    <mergeCell ref="A1:N1"/>
    <mergeCell ref="A2:N2"/>
    <mergeCell ref="A3:N3"/>
    <mergeCell ref="I4:K4"/>
    <mergeCell ref="A4:A5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topLeftCell="A46" workbookViewId="0">
      <selection activeCell="E6" sqref="E6:E53"/>
    </sheetView>
  </sheetViews>
  <sheetFormatPr defaultRowHeight="14.5"/>
  <cols>
    <col min="1" max="1" width="6.81640625" customWidth="1"/>
    <col min="2" max="2" width="7.26953125" customWidth="1"/>
    <col min="3" max="3" width="6.54296875" customWidth="1"/>
    <col min="4" max="4" width="10.81640625" customWidth="1"/>
    <col min="5" max="5" width="7.1796875" customWidth="1"/>
    <col min="6" max="6" width="8.7265625" customWidth="1"/>
    <col min="7" max="7" width="38.54296875" customWidth="1"/>
    <col min="8" max="8" width="6.7265625" customWidth="1"/>
    <col min="9" max="9" width="7" customWidth="1"/>
    <col min="10" max="10" width="7.7265625" customWidth="1"/>
    <col min="11" max="11" width="6.81640625" customWidth="1"/>
    <col min="12" max="12" width="6.26953125" customWidth="1"/>
    <col min="13" max="13" width="7.26953125" customWidth="1"/>
    <col min="14" max="14" width="6.7265625" customWidth="1"/>
  </cols>
  <sheetData>
    <row r="1" spans="1:24">
      <c r="A1" s="353" t="s">
        <v>180</v>
      </c>
      <c r="B1" s="354"/>
      <c r="C1" s="354"/>
      <c r="D1" s="354"/>
      <c r="E1" s="354"/>
      <c r="F1" s="355"/>
      <c r="G1" s="323" t="s">
        <v>83</v>
      </c>
      <c r="H1" s="320" t="s">
        <v>42</v>
      </c>
      <c r="I1" s="321"/>
      <c r="J1" s="321"/>
      <c r="K1" s="321"/>
      <c r="L1" s="321"/>
      <c r="M1" s="321"/>
      <c r="N1" s="321"/>
      <c r="O1" s="322"/>
    </row>
    <row r="2" spans="1:24">
      <c r="A2" s="320" t="s">
        <v>284</v>
      </c>
      <c r="B2" s="321"/>
      <c r="C2" s="321"/>
      <c r="D2" s="321"/>
      <c r="E2" s="321"/>
      <c r="F2" s="322"/>
      <c r="G2" s="324"/>
      <c r="H2" s="338" t="s">
        <v>129</v>
      </c>
      <c r="I2" s="339"/>
      <c r="J2" s="339"/>
      <c r="K2" s="339"/>
      <c r="L2" s="339"/>
      <c r="M2" s="339"/>
      <c r="N2" s="339"/>
      <c r="O2" s="340"/>
    </row>
    <row r="3" spans="1:24">
      <c r="A3" s="320" t="s">
        <v>8</v>
      </c>
      <c r="B3" s="321"/>
      <c r="C3" s="321"/>
      <c r="D3" s="321"/>
      <c r="E3" s="321"/>
      <c r="F3" s="322"/>
      <c r="G3" s="324"/>
      <c r="H3" s="338" t="s">
        <v>130</v>
      </c>
      <c r="I3" s="339"/>
      <c r="J3" s="339"/>
      <c r="K3" s="339"/>
      <c r="L3" s="339"/>
      <c r="M3" s="339"/>
      <c r="N3" s="339"/>
      <c r="O3" s="340"/>
    </row>
    <row r="4" spans="1:24" ht="20.149999999999999" customHeight="1">
      <c r="A4" s="320" t="s">
        <v>131</v>
      </c>
      <c r="B4" s="321"/>
      <c r="C4" s="321"/>
      <c r="D4" s="321"/>
      <c r="E4" s="321"/>
      <c r="F4" s="322"/>
      <c r="G4" s="325"/>
      <c r="H4" s="317" t="s">
        <v>6</v>
      </c>
      <c r="I4" s="318"/>
      <c r="J4" s="318"/>
      <c r="K4" s="318"/>
      <c r="L4" s="318"/>
      <c r="M4" s="318"/>
      <c r="N4" s="318"/>
      <c r="O4" s="319"/>
    </row>
    <row r="5" spans="1:24" ht="39">
      <c r="A5" s="22" t="s">
        <v>60</v>
      </c>
      <c r="B5" s="22" t="s">
        <v>61</v>
      </c>
      <c r="C5" s="22" t="s">
        <v>62</v>
      </c>
      <c r="D5" s="22" t="s">
        <v>57</v>
      </c>
      <c r="E5" s="22" t="s">
        <v>59</v>
      </c>
      <c r="F5" s="22" t="s">
        <v>58</v>
      </c>
      <c r="G5" s="21" t="s">
        <v>5</v>
      </c>
      <c r="H5" s="42" t="s">
        <v>63</v>
      </c>
      <c r="I5" s="42" t="s">
        <v>64</v>
      </c>
      <c r="J5" s="42" t="s">
        <v>65</v>
      </c>
      <c r="K5" s="42" t="s">
        <v>66</v>
      </c>
      <c r="L5" s="42" t="s">
        <v>67</v>
      </c>
      <c r="M5" s="42" t="s">
        <v>72</v>
      </c>
      <c r="N5" s="42" t="s">
        <v>68</v>
      </c>
      <c r="O5" s="20" t="s">
        <v>7</v>
      </c>
      <c r="Q5" s="38"/>
      <c r="R5" s="38"/>
      <c r="S5" s="38"/>
      <c r="T5" s="38"/>
      <c r="U5" s="38"/>
      <c r="V5" s="38"/>
      <c r="W5" s="38"/>
      <c r="X5" s="3"/>
    </row>
    <row r="6" spans="1:24" ht="22" customHeight="1">
      <c r="A6" s="4">
        <v>0</v>
      </c>
      <c r="B6" s="4">
        <v>3</v>
      </c>
      <c r="C6" s="4">
        <f>B6-A6</f>
        <v>3</v>
      </c>
      <c r="D6" s="4">
        <v>0</v>
      </c>
      <c r="E6" s="5">
        <f>D6/C6*100</f>
        <v>0</v>
      </c>
      <c r="F6" s="5"/>
      <c r="G6" s="6" t="s">
        <v>39</v>
      </c>
      <c r="H6" s="2"/>
      <c r="I6" s="2"/>
      <c r="J6" s="2"/>
      <c r="K6" s="2"/>
      <c r="L6" s="2"/>
      <c r="M6" s="2"/>
      <c r="N6" s="2"/>
      <c r="O6" s="2"/>
    </row>
    <row r="7" spans="1:24" ht="29.5" customHeight="1">
      <c r="A7" s="4">
        <v>3</v>
      </c>
      <c r="B7" s="4">
        <v>4</v>
      </c>
      <c r="C7" s="4">
        <f t="shared" ref="C7:C53" si="0">B7-A7</f>
        <v>1</v>
      </c>
      <c r="D7" s="4">
        <v>0.8</v>
      </c>
      <c r="E7" s="5">
        <f t="shared" ref="E7:E53" si="1">D7/C7*100</f>
        <v>80</v>
      </c>
      <c r="F7" s="5">
        <v>1</v>
      </c>
      <c r="G7" s="6" t="s">
        <v>30</v>
      </c>
      <c r="H7" s="57">
        <v>7.96</v>
      </c>
      <c r="I7" s="57">
        <v>2.66</v>
      </c>
      <c r="J7" s="57">
        <v>1.6</v>
      </c>
      <c r="K7" s="57">
        <v>34.341999999999999</v>
      </c>
      <c r="L7" s="57">
        <v>12.58</v>
      </c>
      <c r="M7" s="58">
        <v>1.2E-2</v>
      </c>
      <c r="N7" s="57">
        <v>40.229999999999997</v>
      </c>
      <c r="O7" s="59">
        <f t="shared" ref="O7:O8" si="2">SUM(H7:N7)</f>
        <v>99.383999999999986</v>
      </c>
    </row>
    <row r="8" spans="1:24" ht="32.15" customHeight="1">
      <c r="A8" s="4">
        <v>4</v>
      </c>
      <c r="B8" s="4">
        <v>5</v>
      </c>
      <c r="C8" s="4">
        <f t="shared" si="0"/>
        <v>1</v>
      </c>
      <c r="D8" s="4">
        <v>0.9</v>
      </c>
      <c r="E8" s="5">
        <f t="shared" si="1"/>
        <v>90</v>
      </c>
      <c r="F8" s="5">
        <v>2</v>
      </c>
      <c r="G8" s="6" t="s">
        <v>30</v>
      </c>
      <c r="H8" s="57">
        <v>10.14</v>
      </c>
      <c r="I8" s="57">
        <v>5.0199999999999996</v>
      </c>
      <c r="J8" s="57">
        <v>1.8</v>
      </c>
      <c r="K8" s="57">
        <v>28.71</v>
      </c>
      <c r="L8" s="57">
        <v>15</v>
      </c>
      <c r="M8" s="58">
        <v>1.2E-2</v>
      </c>
      <c r="N8" s="57">
        <v>38.89</v>
      </c>
      <c r="O8" s="59">
        <f t="shared" si="2"/>
        <v>99.572000000000003</v>
      </c>
    </row>
    <row r="9" spans="1:24" ht="28">
      <c r="A9" s="4">
        <v>5</v>
      </c>
      <c r="B9" s="4">
        <v>6</v>
      </c>
      <c r="C9" s="4">
        <f t="shared" si="0"/>
        <v>1</v>
      </c>
      <c r="D9" s="4">
        <v>0.9</v>
      </c>
      <c r="E9" s="5">
        <f t="shared" si="1"/>
        <v>90</v>
      </c>
      <c r="F9" s="5">
        <v>3</v>
      </c>
      <c r="G9" s="6" t="s">
        <v>30</v>
      </c>
      <c r="H9" s="57">
        <v>11.6</v>
      </c>
      <c r="I9" s="57">
        <v>5</v>
      </c>
      <c r="J9" s="57">
        <v>1.8</v>
      </c>
      <c r="K9" s="57">
        <v>28.71</v>
      </c>
      <c r="L9" s="57">
        <v>14.19</v>
      </c>
      <c r="M9" s="58">
        <v>1.4999999999999999E-2</v>
      </c>
      <c r="N9" s="57">
        <v>38.15</v>
      </c>
      <c r="O9" s="59">
        <f>SUM(H9:N9)</f>
        <v>99.465000000000003</v>
      </c>
    </row>
    <row r="10" spans="1:24" ht="28">
      <c r="A10" s="4">
        <v>6</v>
      </c>
      <c r="B10" s="4">
        <v>7</v>
      </c>
      <c r="C10" s="4">
        <f t="shared" si="0"/>
        <v>1</v>
      </c>
      <c r="D10" s="4">
        <v>1</v>
      </c>
      <c r="E10" s="5">
        <f t="shared" si="1"/>
        <v>100</v>
      </c>
      <c r="F10" s="5">
        <v>4</v>
      </c>
      <c r="G10" s="6" t="s">
        <v>30</v>
      </c>
      <c r="H10" s="57">
        <v>11.36</v>
      </c>
      <c r="I10" s="57">
        <v>5.2</v>
      </c>
      <c r="J10" s="57">
        <v>2</v>
      </c>
      <c r="K10" s="57">
        <v>30.73</v>
      </c>
      <c r="L10" s="57">
        <v>13.71</v>
      </c>
      <c r="M10" s="58">
        <v>0.03</v>
      </c>
      <c r="N10" s="57">
        <v>36.25</v>
      </c>
      <c r="O10" s="59">
        <f>SUM(H10:N10)</f>
        <v>99.28</v>
      </c>
    </row>
    <row r="11" spans="1:24" ht="28">
      <c r="A11" s="4">
        <v>7</v>
      </c>
      <c r="B11" s="4">
        <v>8</v>
      </c>
      <c r="C11" s="4">
        <f t="shared" si="0"/>
        <v>1</v>
      </c>
      <c r="D11" s="4">
        <v>1</v>
      </c>
      <c r="E11" s="5">
        <f t="shared" si="1"/>
        <v>100</v>
      </c>
      <c r="F11" s="5">
        <v>5</v>
      </c>
      <c r="G11" s="6" t="s">
        <v>31</v>
      </c>
      <c r="H11" s="57">
        <v>11.16</v>
      </c>
      <c r="I11" s="57">
        <v>4.9000000000000004</v>
      </c>
      <c r="J11" s="57">
        <v>1.9</v>
      </c>
      <c r="K11" s="57">
        <v>31.652000000000001</v>
      </c>
      <c r="L11" s="57">
        <v>12.26</v>
      </c>
      <c r="M11" s="58">
        <v>1.2E-2</v>
      </c>
      <c r="N11" s="57">
        <v>37.659999999999997</v>
      </c>
      <c r="O11" s="59">
        <f>SUM(H11:N11)</f>
        <v>99.543999999999997</v>
      </c>
      <c r="Q11" s="3"/>
      <c r="R11" s="3"/>
      <c r="S11" s="3"/>
      <c r="T11" s="3"/>
      <c r="U11" s="3"/>
      <c r="V11" s="3"/>
      <c r="W11" s="3"/>
    </row>
    <row r="12" spans="1:24" ht="28">
      <c r="A12" s="4">
        <v>8</v>
      </c>
      <c r="B12" s="4">
        <v>9</v>
      </c>
      <c r="C12" s="4">
        <f t="shared" si="0"/>
        <v>1</v>
      </c>
      <c r="D12" s="4">
        <v>1</v>
      </c>
      <c r="E12" s="5">
        <f t="shared" si="1"/>
        <v>100</v>
      </c>
      <c r="F12" s="5">
        <v>6</v>
      </c>
      <c r="G12" s="6" t="s">
        <v>30</v>
      </c>
      <c r="H12" s="57">
        <v>13.7</v>
      </c>
      <c r="I12" s="57">
        <v>5.76</v>
      </c>
      <c r="J12" s="57">
        <v>2.2000000000000002</v>
      </c>
      <c r="K12" s="57">
        <v>36.11</v>
      </c>
      <c r="L12" s="57">
        <v>7.09</v>
      </c>
      <c r="M12" s="58">
        <v>3.6999999999999998E-2</v>
      </c>
      <c r="N12" s="57">
        <v>34.56</v>
      </c>
      <c r="O12" s="59">
        <f>SUM(H12:N12)</f>
        <v>99.457000000000008</v>
      </c>
      <c r="Q12" s="26"/>
      <c r="R12" s="26"/>
      <c r="S12" s="26"/>
      <c r="T12" s="26"/>
      <c r="U12" s="26"/>
      <c r="V12" s="26"/>
      <c r="W12" s="27"/>
    </row>
    <row r="13" spans="1:24" ht="42.75" customHeight="1">
      <c r="A13" s="4">
        <v>9</v>
      </c>
      <c r="B13" s="4">
        <v>10</v>
      </c>
      <c r="C13" s="4">
        <f t="shared" si="0"/>
        <v>1</v>
      </c>
      <c r="D13" s="4">
        <v>1</v>
      </c>
      <c r="E13" s="5">
        <f t="shared" si="1"/>
        <v>100</v>
      </c>
      <c r="F13" s="5">
        <v>7</v>
      </c>
      <c r="G13" s="6" t="s">
        <v>31</v>
      </c>
      <c r="H13" s="57">
        <v>13.14</v>
      </c>
      <c r="I13" s="57">
        <v>4.62</v>
      </c>
      <c r="J13" s="57">
        <v>1.8</v>
      </c>
      <c r="K13" s="57">
        <v>36.11</v>
      </c>
      <c r="L13" s="57">
        <v>6.93</v>
      </c>
      <c r="M13" s="58">
        <v>3.3000000000000002E-2</v>
      </c>
      <c r="N13" s="57">
        <v>36.92</v>
      </c>
      <c r="O13" s="59">
        <f>SUM(H13:N13)</f>
        <v>99.552999999999997</v>
      </c>
      <c r="Q13" s="26"/>
      <c r="R13" s="26"/>
      <c r="S13" s="26"/>
      <c r="T13" s="26"/>
      <c r="U13" s="26"/>
      <c r="V13" s="26"/>
      <c r="W13" s="27"/>
    </row>
    <row r="14" spans="1:24" ht="28">
      <c r="A14" s="4">
        <v>10</v>
      </c>
      <c r="B14" s="4">
        <v>11</v>
      </c>
      <c r="C14" s="4">
        <f t="shared" si="0"/>
        <v>1</v>
      </c>
      <c r="D14" s="4">
        <v>1</v>
      </c>
      <c r="E14" s="5">
        <f t="shared" si="1"/>
        <v>100</v>
      </c>
      <c r="F14" s="5">
        <v>8</v>
      </c>
      <c r="G14" s="6" t="s">
        <v>31</v>
      </c>
      <c r="H14" s="57">
        <v>12.96</v>
      </c>
      <c r="I14" s="57">
        <v>4.4000000000000004</v>
      </c>
      <c r="J14" s="57">
        <v>2</v>
      </c>
      <c r="K14" s="57">
        <v>42.39</v>
      </c>
      <c r="L14" s="57">
        <v>2.58</v>
      </c>
      <c r="M14" s="58">
        <v>3.6999999999999998E-2</v>
      </c>
      <c r="N14" s="57">
        <v>35.200000000000003</v>
      </c>
      <c r="O14" s="59">
        <f t="shared" ref="O14:O53" si="3">SUM(H14:N14)</f>
        <v>99.567000000000007</v>
      </c>
      <c r="Q14" s="26"/>
      <c r="R14" s="26"/>
      <c r="S14" s="26"/>
      <c r="T14" s="26"/>
      <c r="U14" s="26"/>
      <c r="V14" s="26"/>
      <c r="W14" s="27"/>
    </row>
    <row r="15" spans="1:24" ht="28">
      <c r="A15" s="4">
        <v>11</v>
      </c>
      <c r="B15" s="4">
        <v>12</v>
      </c>
      <c r="C15" s="4">
        <f t="shared" si="0"/>
        <v>1</v>
      </c>
      <c r="D15" s="4">
        <v>1</v>
      </c>
      <c r="E15" s="5">
        <f t="shared" si="1"/>
        <v>100</v>
      </c>
      <c r="F15" s="5">
        <v>9</v>
      </c>
      <c r="G15" s="6" t="s">
        <v>31</v>
      </c>
      <c r="H15" s="57">
        <v>12.24</v>
      </c>
      <c r="I15" s="57">
        <v>4.12</v>
      </c>
      <c r="J15" s="57">
        <v>2</v>
      </c>
      <c r="K15" s="57">
        <v>45.08</v>
      </c>
      <c r="L15" s="57">
        <v>0.32</v>
      </c>
      <c r="M15" s="58">
        <v>1.7999999999999999E-2</v>
      </c>
      <c r="N15" s="57">
        <v>35.799999999999997</v>
      </c>
      <c r="O15" s="59">
        <f t="shared" si="3"/>
        <v>99.578000000000003</v>
      </c>
      <c r="Q15" s="3"/>
      <c r="R15" s="3"/>
      <c r="S15" s="3"/>
      <c r="T15" s="3"/>
      <c r="U15" s="3"/>
      <c r="V15" s="3"/>
      <c r="W15" s="3"/>
    </row>
    <row r="16" spans="1:24" ht="28">
      <c r="A16" s="4">
        <v>12</v>
      </c>
      <c r="B16" s="4">
        <v>13</v>
      </c>
      <c r="C16" s="4">
        <f t="shared" si="0"/>
        <v>1</v>
      </c>
      <c r="D16" s="4">
        <v>1</v>
      </c>
      <c r="E16" s="5">
        <f t="shared" si="1"/>
        <v>100</v>
      </c>
      <c r="F16" s="5">
        <v>10</v>
      </c>
      <c r="G16" s="6" t="s">
        <v>31</v>
      </c>
      <c r="H16" s="57">
        <v>8</v>
      </c>
      <c r="I16" s="57">
        <v>2.2799999999999998</v>
      </c>
      <c r="J16" s="57">
        <v>1.7</v>
      </c>
      <c r="K16" s="57">
        <v>36.33</v>
      </c>
      <c r="L16" s="57">
        <v>10.97</v>
      </c>
      <c r="M16" s="57" t="s">
        <v>143</v>
      </c>
      <c r="N16" s="57">
        <v>40.18</v>
      </c>
      <c r="O16" s="59">
        <f t="shared" si="3"/>
        <v>99.46</v>
      </c>
      <c r="Q16" s="26"/>
      <c r="R16" s="26"/>
      <c r="S16" s="26"/>
      <c r="T16" s="26"/>
      <c r="U16" s="26"/>
      <c r="V16" s="26"/>
      <c r="W16" s="27"/>
    </row>
    <row r="17" spans="1:23" ht="28">
      <c r="A17" s="4">
        <v>13</v>
      </c>
      <c r="B17" s="4">
        <v>14</v>
      </c>
      <c r="C17" s="4">
        <f t="shared" si="0"/>
        <v>1</v>
      </c>
      <c r="D17" s="4">
        <v>1</v>
      </c>
      <c r="E17" s="5">
        <f t="shared" si="1"/>
        <v>100</v>
      </c>
      <c r="F17" s="5">
        <v>11</v>
      </c>
      <c r="G17" s="6" t="s">
        <v>31</v>
      </c>
      <c r="H17" s="57">
        <v>14.22</v>
      </c>
      <c r="I17" s="57">
        <v>5.54</v>
      </c>
      <c r="J17" s="57">
        <v>1.9</v>
      </c>
      <c r="K17" s="57">
        <v>38.58</v>
      </c>
      <c r="L17" s="57">
        <v>4.5199999999999996</v>
      </c>
      <c r="M17" s="58">
        <v>2.1000000000000001E-2</v>
      </c>
      <c r="N17" s="57">
        <v>34.799999999999997</v>
      </c>
      <c r="O17" s="59">
        <f t="shared" si="3"/>
        <v>99.580999999999989</v>
      </c>
      <c r="Q17" s="3"/>
      <c r="R17" s="3"/>
      <c r="S17" s="3"/>
      <c r="T17" s="3"/>
      <c r="U17" s="3"/>
      <c r="V17" s="3"/>
      <c r="W17" s="3"/>
    </row>
    <row r="18" spans="1:23" ht="28">
      <c r="A18" s="4">
        <v>14</v>
      </c>
      <c r="B18" s="4">
        <v>15</v>
      </c>
      <c r="C18" s="4">
        <f t="shared" si="0"/>
        <v>1</v>
      </c>
      <c r="D18" s="4">
        <v>1</v>
      </c>
      <c r="E18" s="5">
        <f t="shared" si="1"/>
        <v>100</v>
      </c>
      <c r="F18" s="5">
        <v>12</v>
      </c>
      <c r="G18" s="6" t="s">
        <v>31</v>
      </c>
      <c r="H18" s="57">
        <v>10.8</v>
      </c>
      <c r="I18" s="57">
        <v>4.58</v>
      </c>
      <c r="J18" s="57">
        <v>1.9</v>
      </c>
      <c r="K18" s="57">
        <v>37.229999999999997</v>
      </c>
      <c r="L18" s="57">
        <v>7.74</v>
      </c>
      <c r="M18" s="58">
        <v>2.1000000000000001E-2</v>
      </c>
      <c r="N18" s="57">
        <v>36.979999999999997</v>
      </c>
      <c r="O18" s="59">
        <f t="shared" si="3"/>
        <v>99.251000000000005</v>
      </c>
      <c r="Q18" s="3"/>
      <c r="R18" s="3"/>
      <c r="S18" s="3"/>
      <c r="T18" s="3"/>
      <c r="U18" s="3"/>
      <c r="V18" s="3"/>
      <c r="W18" s="3"/>
    </row>
    <row r="19" spans="1:23" ht="28">
      <c r="A19" s="4">
        <v>15</v>
      </c>
      <c r="B19" s="4">
        <v>16</v>
      </c>
      <c r="C19" s="4">
        <f t="shared" si="0"/>
        <v>1</v>
      </c>
      <c r="D19" s="4">
        <v>1</v>
      </c>
      <c r="E19" s="5">
        <f t="shared" si="1"/>
        <v>100</v>
      </c>
      <c r="F19" s="5">
        <v>13</v>
      </c>
      <c r="G19" s="6" t="s">
        <v>31</v>
      </c>
      <c r="H19" s="57">
        <v>11.3</v>
      </c>
      <c r="I19" s="57">
        <v>4.0999999999999996</v>
      </c>
      <c r="J19" s="57">
        <v>1.9</v>
      </c>
      <c r="K19" s="57">
        <v>39.92</v>
      </c>
      <c r="L19" s="57">
        <v>5.48</v>
      </c>
      <c r="M19" s="58">
        <v>2.4E-2</v>
      </c>
      <c r="N19" s="57">
        <v>36.89</v>
      </c>
      <c r="O19" s="59">
        <f t="shared" si="3"/>
        <v>99.614000000000004</v>
      </c>
      <c r="Q19" s="26"/>
      <c r="R19" s="26"/>
      <c r="S19" s="26"/>
      <c r="T19" s="26"/>
      <c r="U19" s="26"/>
      <c r="V19" s="26"/>
      <c r="W19" s="27"/>
    </row>
    <row r="20" spans="1:23" ht="28">
      <c r="A20" s="4">
        <v>16</v>
      </c>
      <c r="B20" s="4">
        <v>17</v>
      </c>
      <c r="C20" s="4">
        <f t="shared" si="0"/>
        <v>1</v>
      </c>
      <c r="D20" s="4">
        <v>1</v>
      </c>
      <c r="E20" s="5">
        <f t="shared" si="1"/>
        <v>100</v>
      </c>
      <c r="F20" s="5">
        <v>14</v>
      </c>
      <c r="G20" s="6" t="s">
        <v>31</v>
      </c>
      <c r="H20" s="57">
        <v>9.84</v>
      </c>
      <c r="I20" s="57">
        <v>4.42</v>
      </c>
      <c r="J20" s="57">
        <v>1.3</v>
      </c>
      <c r="K20" s="57">
        <v>40.6</v>
      </c>
      <c r="L20" s="57">
        <v>5.32</v>
      </c>
      <c r="M20" s="58">
        <v>1.7999999999999999E-2</v>
      </c>
      <c r="N20" s="57">
        <v>37.880000000000003</v>
      </c>
      <c r="O20" s="59">
        <f t="shared" si="3"/>
        <v>99.378000000000014</v>
      </c>
      <c r="Q20" s="3"/>
      <c r="R20" s="3"/>
      <c r="S20" s="3"/>
      <c r="T20" s="3"/>
      <c r="U20" s="3"/>
      <c r="V20" s="3"/>
      <c r="W20" s="3"/>
    </row>
    <row r="21" spans="1:23" ht="28">
      <c r="A21" s="4">
        <v>17</v>
      </c>
      <c r="B21" s="4">
        <v>18</v>
      </c>
      <c r="C21" s="4">
        <f t="shared" si="0"/>
        <v>1</v>
      </c>
      <c r="D21" s="4">
        <v>1</v>
      </c>
      <c r="E21" s="5">
        <f t="shared" si="1"/>
        <v>100</v>
      </c>
      <c r="F21" s="5">
        <v>15</v>
      </c>
      <c r="G21" s="6" t="s">
        <v>31</v>
      </c>
      <c r="H21" s="57">
        <v>12.74</v>
      </c>
      <c r="I21" s="57">
        <v>6</v>
      </c>
      <c r="J21" s="57">
        <v>2</v>
      </c>
      <c r="K21" s="57">
        <v>43.74</v>
      </c>
      <c r="L21" s="57">
        <v>0.64</v>
      </c>
      <c r="M21" s="58">
        <v>2.4E-2</v>
      </c>
      <c r="N21" s="57">
        <v>34.409999999999997</v>
      </c>
      <c r="O21" s="59">
        <f t="shared" si="3"/>
        <v>99.554000000000002</v>
      </c>
      <c r="Q21" s="3"/>
      <c r="R21" s="3"/>
      <c r="S21" s="3"/>
      <c r="T21" s="3"/>
      <c r="U21" s="3"/>
      <c r="V21" s="3"/>
      <c r="W21" s="3"/>
    </row>
    <row r="22" spans="1:23" ht="28">
      <c r="A22" s="4">
        <v>18</v>
      </c>
      <c r="B22" s="4">
        <v>19</v>
      </c>
      <c r="C22" s="4">
        <f t="shared" si="0"/>
        <v>1</v>
      </c>
      <c r="D22" s="4">
        <v>1</v>
      </c>
      <c r="E22" s="5">
        <f t="shared" si="1"/>
        <v>100</v>
      </c>
      <c r="F22" s="5">
        <v>16</v>
      </c>
      <c r="G22" s="6" t="s">
        <v>31</v>
      </c>
      <c r="H22" s="57">
        <v>8.1199999999999992</v>
      </c>
      <c r="I22" s="57">
        <v>2.68</v>
      </c>
      <c r="J22" s="57">
        <v>1.5</v>
      </c>
      <c r="K22" s="57">
        <v>34.090000000000003</v>
      </c>
      <c r="L22" s="57">
        <v>14.52</v>
      </c>
      <c r="M22" s="58">
        <v>8.9999999999999993E-3</v>
      </c>
      <c r="N22" s="57">
        <v>38.64</v>
      </c>
      <c r="O22" s="59">
        <f t="shared" si="3"/>
        <v>99.558999999999997</v>
      </c>
      <c r="Q22" s="26"/>
      <c r="R22" s="26"/>
      <c r="S22" s="26"/>
      <c r="T22" s="26"/>
      <c r="U22" s="26"/>
      <c r="V22" s="26"/>
      <c r="W22" s="27"/>
    </row>
    <row r="23" spans="1:23" ht="28">
      <c r="A23" s="4">
        <v>19</v>
      </c>
      <c r="B23" s="4">
        <v>20</v>
      </c>
      <c r="C23" s="4">
        <f t="shared" si="0"/>
        <v>1</v>
      </c>
      <c r="D23" s="4">
        <v>1</v>
      </c>
      <c r="E23" s="5">
        <f t="shared" si="1"/>
        <v>100</v>
      </c>
      <c r="F23" s="5">
        <v>17</v>
      </c>
      <c r="G23" s="6" t="s">
        <v>32</v>
      </c>
      <c r="H23" s="57">
        <v>13.1</v>
      </c>
      <c r="I23" s="57">
        <v>5.22</v>
      </c>
      <c r="J23" s="57">
        <v>1.9</v>
      </c>
      <c r="K23" s="57">
        <v>41.05</v>
      </c>
      <c r="L23" s="57">
        <v>3.23</v>
      </c>
      <c r="M23" s="58">
        <v>2.1000000000000001E-2</v>
      </c>
      <c r="N23" s="57">
        <v>35.06</v>
      </c>
      <c r="O23" s="59">
        <f t="shared" si="3"/>
        <v>99.581000000000003</v>
      </c>
      <c r="Q23" s="3"/>
      <c r="R23" s="3"/>
      <c r="S23" s="3"/>
      <c r="T23" s="3"/>
      <c r="U23" s="3"/>
      <c r="V23" s="3"/>
      <c r="W23" s="3"/>
    </row>
    <row r="24" spans="1:23" ht="28">
      <c r="A24" s="4">
        <v>20</v>
      </c>
      <c r="B24" s="4">
        <v>21</v>
      </c>
      <c r="C24" s="4">
        <f t="shared" si="0"/>
        <v>1</v>
      </c>
      <c r="D24" s="4">
        <v>1</v>
      </c>
      <c r="E24" s="5">
        <f t="shared" si="1"/>
        <v>100</v>
      </c>
      <c r="F24" s="5">
        <v>18</v>
      </c>
      <c r="G24" s="6" t="s">
        <v>33</v>
      </c>
      <c r="H24" s="57">
        <v>10.199999999999999</v>
      </c>
      <c r="I24" s="57">
        <v>2.92</v>
      </c>
      <c r="J24" s="57">
        <v>1.4</v>
      </c>
      <c r="K24" s="57">
        <v>39.03</v>
      </c>
      <c r="L24" s="57">
        <v>7.74</v>
      </c>
      <c r="M24" s="58">
        <v>1.2E-2</v>
      </c>
      <c r="N24" s="57">
        <v>38.32</v>
      </c>
      <c r="O24" s="59">
        <f t="shared" si="3"/>
        <v>99.622</v>
      </c>
      <c r="Q24" s="28"/>
      <c r="R24" s="28"/>
      <c r="S24" s="28"/>
      <c r="T24" s="28"/>
      <c r="U24" s="28"/>
      <c r="V24" s="28"/>
      <c r="W24" s="27"/>
    </row>
    <row r="25" spans="1:23" ht="28">
      <c r="A25" s="4">
        <v>21</v>
      </c>
      <c r="B25" s="4">
        <v>22</v>
      </c>
      <c r="C25" s="4">
        <f t="shared" si="0"/>
        <v>1</v>
      </c>
      <c r="D25" s="4">
        <v>1</v>
      </c>
      <c r="E25" s="5">
        <f t="shared" si="1"/>
        <v>100</v>
      </c>
      <c r="F25" s="5">
        <v>19</v>
      </c>
      <c r="G25" s="6" t="s">
        <v>33</v>
      </c>
      <c r="H25" s="57">
        <v>10.039999999999999</v>
      </c>
      <c r="I25" s="57">
        <v>4.88</v>
      </c>
      <c r="J25" s="57">
        <v>1.6</v>
      </c>
      <c r="K25" s="57">
        <v>38.35</v>
      </c>
      <c r="L25" s="57">
        <v>6.45</v>
      </c>
      <c r="M25" s="58">
        <v>1.2E-2</v>
      </c>
      <c r="N25" s="57">
        <v>37.9</v>
      </c>
      <c r="O25" s="59">
        <f t="shared" si="3"/>
        <v>99.231999999999999</v>
      </c>
      <c r="Q25" s="28"/>
      <c r="R25" s="28"/>
      <c r="S25" s="28"/>
      <c r="T25" s="28"/>
      <c r="U25" s="28"/>
      <c r="V25" s="28"/>
      <c r="W25" s="27"/>
    </row>
    <row r="26" spans="1:23" ht="28">
      <c r="A26" s="4">
        <v>22</v>
      </c>
      <c r="B26" s="4">
        <v>23</v>
      </c>
      <c r="C26" s="4">
        <f t="shared" si="0"/>
        <v>1</v>
      </c>
      <c r="D26" s="4">
        <v>1</v>
      </c>
      <c r="E26" s="5">
        <f t="shared" si="1"/>
        <v>100</v>
      </c>
      <c r="F26" s="5">
        <v>20</v>
      </c>
      <c r="G26" s="6" t="s">
        <v>33</v>
      </c>
      <c r="H26" s="57">
        <v>10.1</v>
      </c>
      <c r="I26" s="57">
        <v>4.34</v>
      </c>
      <c r="J26" s="57">
        <v>1.3</v>
      </c>
      <c r="K26" s="57">
        <v>45.76</v>
      </c>
      <c r="L26" s="57">
        <v>0.64</v>
      </c>
      <c r="M26" s="58">
        <v>0.15</v>
      </c>
      <c r="N26" s="57">
        <v>37.450000000000003</v>
      </c>
      <c r="O26" s="59">
        <f t="shared" si="3"/>
        <v>99.740000000000009</v>
      </c>
      <c r="Q26" s="28"/>
      <c r="R26" s="28"/>
      <c r="S26" s="28"/>
      <c r="T26" s="28"/>
      <c r="U26" s="28"/>
      <c r="V26" s="28"/>
      <c r="W26" s="27"/>
    </row>
    <row r="27" spans="1:23" ht="28">
      <c r="A27" s="4">
        <v>23</v>
      </c>
      <c r="B27" s="4">
        <v>24</v>
      </c>
      <c r="C27" s="4">
        <f t="shared" si="0"/>
        <v>1</v>
      </c>
      <c r="D27" s="4">
        <v>1</v>
      </c>
      <c r="E27" s="5">
        <f t="shared" si="1"/>
        <v>100</v>
      </c>
      <c r="F27" s="5">
        <v>21</v>
      </c>
      <c r="G27" s="6" t="s">
        <v>33</v>
      </c>
      <c r="H27" s="57">
        <v>22.44</v>
      </c>
      <c r="I27" s="57">
        <v>8.58</v>
      </c>
      <c r="J27" s="57">
        <v>2.5</v>
      </c>
      <c r="K27" s="57">
        <v>35.89</v>
      </c>
      <c r="L27" s="57">
        <v>0.96</v>
      </c>
      <c r="M27" s="57" t="s">
        <v>143</v>
      </c>
      <c r="N27" s="57">
        <v>28.97</v>
      </c>
      <c r="O27" s="59">
        <f t="shared" si="3"/>
        <v>99.339999999999989</v>
      </c>
      <c r="Q27" s="28"/>
      <c r="R27" s="28"/>
      <c r="S27" s="28"/>
      <c r="T27" s="28"/>
      <c r="U27" s="28"/>
      <c r="V27" s="28"/>
      <c r="W27" s="27"/>
    </row>
    <row r="28" spans="1:23" ht="28">
      <c r="A28" s="4">
        <v>24</v>
      </c>
      <c r="B28" s="4">
        <v>25</v>
      </c>
      <c r="C28" s="4">
        <f t="shared" si="0"/>
        <v>1</v>
      </c>
      <c r="D28" s="4">
        <v>1</v>
      </c>
      <c r="E28" s="5">
        <f t="shared" si="1"/>
        <v>100</v>
      </c>
      <c r="F28" s="5">
        <v>22</v>
      </c>
      <c r="G28" s="6" t="s">
        <v>33</v>
      </c>
      <c r="H28" s="57">
        <v>12.84</v>
      </c>
      <c r="I28" s="57">
        <v>5.64</v>
      </c>
      <c r="J28" s="57">
        <v>1.7</v>
      </c>
      <c r="K28" s="57">
        <v>42.17</v>
      </c>
      <c r="L28" s="57">
        <v>1.93</v>
      </c>
      <c r="M28" s="58">
        <v>2.1000000000000001E-2</v>
      </c>
      <c r="N28" s="57">
        <v>35.32</v>
      </c>
      <c r="O28" s="59">
        <f t="shared" si="3"/>
        <v>99.621000000000009</v>
      </c>
      <c r="Q28" s="28"/>
      <c r="R28" s="28"/>
      <c r="S28" s="28"/>
      <c r="T28" s="28"/>
      <c r="U28" s="28"/>
      <c r="V28" s="28"/>
      <c r="W28" s="27"/>
    </row>
    <row r="29" spans="1:23" ht="28">
      <c r="A29" s="4">
        <v>25</v>
      </c>
      <c r="B29" s="4">
        <v>26</v>
      </c>
      <c r="C29" s="4">
        <f t="shared" si="0"/>
        <v>1</v>
      </c>
      <c r="D29" s="4">
        <v>1</v>
      </c>
      <c r="E29" s="5">
        <f t="shared" si="1"/>
        <v>100</v>
      </c>
      <c r="F29" s="5">
        <v>23</v>
      </c>
      <c r="G29" s="6" t="s">
        <v>33</v>
      </c>
      <c r="H29" s="57">
        <v>11.6</v>
      </c>
      <c r="I29" s="57">
        <v>8.48</v>
      </c>
      <c r="J29" s="57">
        <v>2</v>
      </c>
      <c r="K29" s="57">
        <v>41.72</v>
      </c>
      <c r="L29" s="57">
        <v>1.61</v>
      </c>
      <c r="M29" s="58">
        <v>2.4E-2</v>
      </c>
      <c r="N29" s="57">
        <v>34.229999999999997</v>
      </c>
      <c r="O29" s="59">
        <f t="shared" si="3"/>
        <v>99.663999999999987</v>
      </c>
      <c r="Q29" s="28"/>
      <c r="R29" s="28"/>
      <c r="S29" s="28"/>
      <c r="T29" s="28"/>
      <c r="U29" s="28"/>
      <c r="V29" s="28"/>
      <c r="W29" s="27"/>
    </row>
    <row r="30" spans="1:23" ht="28">
      <c r="A30" s="4">
        <v>26</v>
      </c>
      <c r="B30" s="4">
        <v>27</v>
      </c>
      <c r="C30" s="4">
        <f t="shared" si="0"/>
        <v>1</v>
      </c>
      <c r="D30" s="4">
        <v>1</v>
      </c>
      <c r="E30" s="5">
        <f t="shared" si="1"/>
        <v>100</v>
      </c>
      <c r="F30" s="5">
        <v>24</v>
      </c>
      <c r="G30" s="6" t="s">
        <v>33</v>
      </c>
      <c r="H30" s="57">
        <v>12.02</v>
      </c>
      <c r="I30" s="57">
        <v>1.78</v>
      </c>
      <c r="J30" s="57">
        <v>2.5</v>
      </c>
      <c r="K30" s="57">
        <v>42.84</v>
      </c>
      <c r="L30" s="57">
        <v>3.22</v>
      </c>
      <c r="M30" s="58">
        <v>1.4999999999999999E-2</v>
      </c>
      <c r="N30" s="57">
        <v>36.9</v>
      </c>
      <c r="O30" s="59">
        <f t="shared" si="3"/>
        <v>99.275000000000006</v>
      </c>
      <c r="Q30" s="28"/>
      <c r="R30" s="28"/>
      <c r="S30" s="28"/>
      <c r="T30" s="28"/>
      <c r="U30" s="28"/>
      <c r="V30" s="28"/>
      <c r="W30" s="27"/>
    </row>
    <row r="31" spans="1:23" ht="28">
      <c r="A31" s="4">
        <v>27</v>
      </c>
      <c r="B31" s="4">
        <v>28</v>
      </c>
      <c r="C31" s="4">
        <f t="shared" si="0"/>
        <v>1</v>
      </c>
      <c r="D31" s="4">
        <v>1</v>
      </c>
      <c r="E31" s="5">
        <f t="shared" si="1"/>
        <v>100</v>
      </c>
      <c r="F31" s="5">
        <v>25</v>
      </c>
      <c r="G31" s="6" t="s">
        <v>33</v>
      </c>
      <c r="H31" s="57">
        <v>15.56</v>
      </c>
      <c r="I31" s="57">
        <v>6.34</v>
      </c>
      <c r="J31" s="57">
        <v>2.5</v>
      </c>
      <c r="K31" s="57">
        <v>40.369999999999997</v>
      </c>
      <c r="L31" s="57">
        <v>1.61</v>
      </c>
      <c r="M31" s="58">
        <v>2.4E-2</v>
      </c>
      <c r="N31" s="57">
        <v>33.04</v>
      </c>
      <c r="O31" s="59">
        <f t="shared" si="3"/>
        <v>99.443999999999988</v>
      </c>
      <c r="Q31" s="28"/>
      <c r="R31" s="28"/>
      <c r="S31" s="28"/>
      <c r="T31" s="28"/>
      <c r="U31" s="28"/>
      <c r="V31" s="28"/>
      <c r="W31" s="27"/>
    </row>
    <row r="32" spans="1:23" ht="28">
      <c r="A32" s="4">
        <v>28</v>
      </c>
      <c r="B32" s="4">
        <v>29</v>
      </c>
      <c r="C32" s="4">
        <f t="shared" si="0"/>
        <v>1</v>
      </c>
      <c r="D32" s="4">
        <v>1</v>
      </c>
      <c r="E32" s="5">
        <f t="shared" si="1"/>
        <v>100</v>
      </c>
      <c r="F32" s="5">
        <v>26</v>
      </c>
      <c r="G32" s="6" t="s">
        <v>33</v>
      </c>
      <c r="H32" s="57">
        <v>17.920000000000002</v>
      </c>
      <c r="I32" s="57">
        <v>8.42</v>
      </c>
      <c r="J32" s="57">
        <v>2.5</v>
      </c>
      <c r="K32" s="57">
        <v>38.35</v>
      </c>
      <c r="L32" s="57">
        <v>1.1200000000000001</v>
      </c>
      <c r="M32" s="58">
        <v>0.03</v>
      </c>
      <c r="N32" s="57">
        <v>31.22</v>
      </c>
      <c r="O32" s="59">
        <f t="shared" si="3"/>
        <v>99.56</v>
      </c>
      <c r="Q32" s="28"/>
      <c r="R32" s="28"/>
      <c r="S32" s="28"/>
      <c r="T32" s="28"/>
      <c r="U32" s="28"/>
      <c r="V32" s="28"/>
      <c r="W32" s="27"/>
    </row>
    <row r="33" spans="1:23" ht="28">
      <c r="A33" s="4">
        <v>29</v>
      </c>
      <c r="B33" s="4">
        <v>30</v>
      </c>
      <c r="C33" s="4">
        <f t="shared" si="0"/>
        <v>1</v>
      </c>
      <c r="D33" s="4">
        <v>1</v>
      </c>
      <c r="E33" s="5">
        <f t="shared" si="1"/>
        <v>100</v>
      </c>
      <c r="F33" s="5">
        <v>27</v>
      </c>
      <c r="G33" s="6" t="s">
        <v>33</v>
      </c>
      <c r="H33" s="57">
        <v>18.04</v>
      </c>
      <c r="I33" s="57">
        <v>6.84</v>
      </c>
      <c r="J33" s="57">
        <v>1.9</v>
      </c>
      <c r="K33" s="57">
        <v>39.700000000000003</v>
      </c>
      <c r="L33" s="57">
        <v>0.96</v>
      </c>
      <c r="M33" s="58">
        <v>3.3000000000000002E-2</v>
      </c>
      <c r="N33" s="57">
        <v>31.91</v>
      </c>
      <c r="O33" s="59">
        <f t="shared" si="3"/>
        <v>99.382999999999996</v>
      </c>
      <c r="Q33" s="28"/>
      <c r="R33" s="28"/>
      <c r="S33" s="28"/>
      <c r="T33" s="28"/>
      <c r="U33" s="28"/>
      <c r="V33" s="28"/>
      <c r="W33" s="27"/>
    </row>
    <row r="34" spans="1:23" ht="28">
      <c r="A34" s="4">
        <v>30</v>
      </c>
      <c r="B34" s="4">
        <v>31</v>
      </c>
      <c r="C34" s="4">
        <f t="shared" si="0"/>
        <v>1</v>
      </c>
      <c r="D34" s="4">
        <v>1</v>
      </c>
      <c r="E34" s="5">
        <f t="shared" si="1"/>
        <v>100</v>
      </c>
      <c r="F34" s="5">
        <v>28</v>
      </c>
      <c r="G34" s="6" t="s">
        <v>33</v>
      </c>
      <c r="H34" s="57">
        <v>16.28</v>
      </c>
      <c r="I34" s="57">
        <v>9.4</v>
      </c>
      <c r="J34" s="57">
        <v>2.6</v>
      </c>
      <c r="K34" s="57">
        <v>37.01</v>
      </c>
      <c r="L34" s="57">
        <v>2.58</v>
      </c>
      <c r="M34" s="58">
        <v>3.6999999999999998E-2</v>
      </c>
      <c r="N34" s="57">
        <v>31.57</v>
      </c>
      <c r="O34" s="59">
        <f t="shared" si="3"/>
        <v>99.477000000000004</v>
      </c>
      <c r="Q34" s="28"/>
      <c r="R34" s="28"/>
      <c r="S34" s="28"/>
      <c r="T34" s="28"/>
      <c r="U34" s="28"/>
      <c r="V34" s="28"/>
      <c r="W34" s="27"/>
    </row>
    <row r="35" spans="1:23" ht="28">
      <c r="A35" s="4">
        <v>31</v>
      </c>
      <c r="B35" s="4">
        <v>32</v>
      </c>
      <c r="C35" s="4">
        <f t="shared" si="0"/>
        <v>1</v>
      </c>
      <c r="D35" s="4">
        <v>1</v>
      </c>
      <c r="E35" s="5">
        <f t="shared" si="1"/>
        <v>100</v>
      </c>
      <c r="F35" s="5">
        <v>29</v>
      </c>
      <c r="G35" s="6" t="s">
        <v>33</v>
      </c>
      <c r="H35" s="57">
        <v>19.920000000000002</v>
      </c>
      <c r="I35" s="57">
        <v>6.44</v>
      </c>
      <c r="J35" s="57">
        <v>2.2999999999999998</v>
      </c>
      <c r="K35" s="57">
        <v>39.479999999999997</v>
      </c>
      <c r="L35" s="57">
        <v>0.8</v>
      </c>
      <c r="M35" s="57" t="s">
        <v>143</v>
      </c>
      <c r="N35" s="57">
        <v>30.57</v>
      </c>
      <c r="O35" s="59">
        <f t="shared" si="3"/>
        <v>99.509999999999991</v>
      </c>
      <c r="Q35" s="28"/>
      <c r="R35" s="28"/>
      <c r="S35" s="28"/>
      <c r="T35" s="28"/>
      <c r="U35" s="28"/>
      <c r="V35" s="28"/>
      <c r="W35" s="27"/>
    </row>
    <row r="36" spans="1:23" ht="28">
      <c r="A36" s="4">
        <v>32</v>
      </c>
      <c r="B36" s="4">
        <v>33</v>
      </c>
      <c r="C36" s="4">
        <f t="shared" si="0"/>
        <v>1</v>
      </c>
      <c r="D36" s="4">
        <v>1</v>
      </c>
      <c r="E36" s="5">
        <f t="shared" si="1"/>
        <v>100</v>
      </c>
      <c r="F36" s="5">
        <v>30</v>
      </c>
      <c r="G36" s="6" t="s">
        <v>33</v>
      </c>
      <c r="H36" s="57">
        <v>18.62</v>
      </c>
      <c r="I36" s="57">
        <v>9.3800000000000008</v>
      </c>
      <c r="J36" s="57">
        <v>2.7</v>
      </c>
      <c r="K36" s="57">
        <v>35.659999999999997</v>
      </c>
      <c r="L36" s="57">
        <v>2.41</v>
      </c>
      <c r="M36" s="58">
        <v>3.6999999999999998E-2</v>
      </c>
      <c r="N36" s="57">
        <v>30.5</v>
      </c>
      <c r="O36" s="59">
        <f t="shared" si="3"/>
        <v>99.307000000000002</v>
      </c>
      <c r="Q36" s="29"/>
      <c r="R36" s="29"/>
      <c r="S36" s="29"/>
      <c r="T36" s="29"/>
      <c r="U36" s="29"/>
      <c r="V36" s="29"/>
      <c r="W36" s="29"/>
    </row>
    <row r="37" spans="1:23" ht="28">
      <c r="A37" s="4">
        <v>33</v>
      </c>
      <c r="B37" s="4">
        <v>34</v>
      </c>
      <c r="C37" s="4">
        <f t="shared" si="0"/>
        <v>1</v>
      </c>
      <c r="D37" s="4">
        <v>1</v>
      </c>
      <c r="E37" s="5">
        <f t="shared" si="1"/>
        <v>100</v>
      </c>
      <c r="F37" s="5">
        <v>31</v>
      </c>
      <c r="G37" s="6" t="s">
        <v>33</v>
      </c>
      <c r="H37" s="57">
        <v>8.68</v>
      </c>
      <c r="I37" s="57">
        <v>6.24</v>
      </c>
      <c r="J37" s="57">
        <v>2</v>
      </c>
      <c r="K37" s="57">
        <v>43.29</v>
      </c>
      <c r="L37" s="57">
        <v>2.58</v>
      </c>
      <c r="M37" s="58">
        <v>2.7E-2</v>
      </c>
      <c r="N37" s="57">
        <v>36.61</v>
      </c>
      <c r="O37" s="59">
        <f t="shared" si="3"/>
        <v>99.426999999999992</v>
      </c>
    </row>
    <row r="38" spans="1:23" ht="28">
      <c r="A38" s="4">
        <v>34</v>
      </c>
      <c r="B38" s="4">
        <v>35</v>
      </c>
      <c r="C38" s="4">
        <f t="shared" si="0"/>
        <v>1</v>
      </c>
      <c r="D38" s="4">
        <v>1</v>
      </c>
      <c r="E38" s="5">
        <f t="shared" si="1"/>
        <v>100</v>
      </c>
      <c r="F38" s="5">
        <v>32</v>
      </c>
      <c r="G38" s="6" t="s">
        <v>34</v>
      </c>
      <c r="H38" s="57">
        <v>19.48</v>
      </c>
      <c r="I38" s="57">
        <v>10.130000000000001</v>
      </c>
      <c r="J38" s="57">
        <v>2</v>
      </c>
      <c r="K38" s="57">
        <v>37.46</v>
      </c>
      <c r="L38" s="57">
        <v>0.64</v>
      </c>
      <c r="M38" s="58">
        <v>2.7E-2</v>
      </c>
      <c r="N38" s="57">
        <v>29.89</v>
      </c>
      <c r="O38" s="59">
        <f t="shared" si="3"/>
        <v>99.626999999999995</v>
      </c>
    </row>
    <row r="39" spans="1:23" ht="28">
      <c r="A39" s="4">
        <v>35</v>
      </c>
      <c r="B39" s="4">
        <v>36</v>
      </c>
      <c r="C39" s="4">
        <f t="shared" si="0"/>
        <v>1</v>
      </c>
      <c r="D39" s="4">
        <v>1</v>
      </c>
      <c r="E39" s="5">
        <f t="shared" si="1"/>
        <v>100</v>
      </c>
      <c r="F39" s="5">
        <v>33</v>
      </c>
      <c r="G39" s="6" t="s">
        <v>35</v>
      </c>
      <c r="H39" s="57">
        <v>24</v>
      </c>
      <c r="I39" s="57">
        <v>8.36</v>
      </c>
      <c r="J39" s="57">
        <v>2</v>
      </c>
      <c r="K39" s="57">
        <v>35.659999999999997</v>
      </c>
      <c r="L39" s="57">
        <v>0.96</v>
      </c>
      <c r="M39" s="58">
        <v>2.1000000000000001E-2</v>
      </c>
      <c r="N39" s="57">
        <v>28.44</v>
      </c>
      <c r="O39" s="59">
        <f t="shared" si="3"/>
        <v>99.440999999999988</v>
      </c>
    </row>
    <row r="40" spans="1:23" ht="28">
      <c r="A40" s="4">
        <v>36</v>
      </c>
      <c r="B40" s="4">
        <v>37</v>
      </c>
      <c r="C40" s="4">
        <f t="shared" si="0"/>
        <v>1</v>
      </c>
      <c r="D40" s="4">
        <v>1</v>
      </c>
      <c r="E40" s="5">
        <f t="shared" si="1"/>
        <v>100</v>
      </c>
      <c r="F40" s="5">
        <v>34</v>
      </c>
      <c r="G40" s="6" t="s">
        <v>34</v>
      </c>
      <c r="H40" s="57">
        <v>20.64</v>
      </c>
      <c r="I40" s="57">
        <v>8.0399999999999991</v>
      </c>
      <c r="J40" s="57">
        <v>2.2000000000000002</v>
      </c>
      <c r="K40" s="57">
        <v>37.46</v>
      </c>
      <c r="L40" s="57">
        <v>0.8</v>
      </c>
      <c r="M40" s="58">
        <v>3.6999999999999998E-2</v>
      </c>
      <c r="N40" s="57">
        <v>30.23</v>
      </c>
      <c r="O40" s="59">
        <f t="shared" si="3"/>
        <v>99.407000000000011</v>
      </c>
    </row>
    <row r="41" spans="1:23" ht="28">
      <c r="A41" s="4">
        <v>37</v>
      </c>
      <c r="B41" s="4">
        <v>38</v>
      </c>
      <c r="C41" s="4">
        <f t="shared" si="0"/>
        <v>1</v>
      </c>
      <c r="D41" s="4">
        <v>1</v>
      </c>
      <c r="E41" s="5">
        <f t="shared" si="1"/>
        <v>100</v>
      </c>
      <c r="F41" s="5">
        <v>35</v>
      </c>
      <c r="G41" s="6" t="s">
        <v>34</v>
      </c>
      <c r="H41" s="57">
        <v>21.58</v>
      </c>
      <c r="I41" s="57">
        <v>8.24</v>
      </c>
      <c r="J41" s="57">
        <v>2</v>
      </c>
      <c r="K41" s="57">
        <v>36.78</v>
      </c>
      <c r="L41" s="57">
        <v>0.96</v>
      </c>
      <c r="M41" s="58">
        <v>3.6999999999999998E-2</v>
      </c>
      <c r="N41" s="57">
        <v>29.88</v>
      </c>
      <c r="O41" s="59">
        <f t="shared" si="3"/>
        <v>99.47699999999999</v>
      </c>
    </row>
    <row r="42" spans="1:23" ht="28">
      <c r="A42" s="4">
        <v>38</v>
      </c>
      <c r="B42" s="4">
        <v>39</v>
      </c>
      <c r="C42" s="4">
        <f t="shared" si="0"/>
        <v>1</v>
      </c>
      <c r="D42" s="4">
        <v>1</v>
      </c>
      <c r="E42" s="5">
        <f t="shared" si="1"/>
        <v>100</v>
      </c>
      <c r="F42" s="5">
        <v>36</v>
      </c>
      <c r="G42" s="6" t="s">
        <v>34</v>
      </c>
      <c r="H42" s="57">
        <v>14.54</v>
      </c>
      <c r="I42" s="57">
        <v>4.72</v>
      </c>
      <c r="J42" s="57">
        <v>1.6</v>
      </c>
      <c r="K42" s="57">
        <v>40.369999999999997</v>
      </c>
      <c r="L42" s="57">
        <v>3.55</v>
      </c>
      <c r="M42" s="58">
        <v>2.4E-2</v>
      </c>
      <c r="N42" s="57">
        <v>34.68</v>
      </c>
      <c r="O42" s="59">
        <f t="shared" si="3"/>
        <v>99.484000000000009</v>
      </c>
    </row>
    <row r="43" spans="1:23" ht="28">
      <c r="A43" s="4">
        <v>39</v>
      </c>
      <c r="B43" s="4">
        <v>40</v>
      </c>
      <c r="C43" s="4">
        <f t="shared" si="0"/>
        <v>1</v>
      </c>
      <c r="D43" s="4">
        <v>1</v>
      </c>
      <c r="E43" s="5">
        <f t="shared" si="1"/>
        <v>100</v>
      </c>
      <c r="F43" s="5">
        <v>37</v>
      </c>
      <c r="G43" s="6" t="s">
        <v>34</v>
      </c>
      <c r="H43" s="57">
        <v>20.14</v>
      </c>
      <c r="I43" s="57">
        <v>7.26</v>
      </c>
      <c r="J43" s="57">
        <v>2</v>
      </c>
      <c r="K43" s="57">
        <v>36.78</v>
      </c>
      <c r="L43" s="57">
        <v>2.41</v>
      </c>
      <c r="M43" s="58">
        <v>2.7E-2</v>
      </c>
      <c r="N43" s="57">
        <v>30.92</v>
      </c>
      <c r="O43" s="59">
        <f t="shared" si="3"/>
        <v>99.537000000000006</v>
      </c>
    </row>
    <row r="44" spans="1:23" ht="28">
      <c r="A44" s="4">
        <v>40</v>
      </c>
      <c r="B44" s="4">
        <v>41</v>
      </c>
      <c r="C44" s="4">
        <f t="shared" si="0"/>
        <v>1</v>
      </c>
      <c r="D44" s="4">
        <v>1</v>
      </c>
      <c r="E44" s="5">
        <f t="shared" si="1"/>
        <v>100</v>
      </c>
      <c r="F44" s="5">
        <v>38</v>
      </c>
      <c r="G44" s="6" t="s">
        <v>34</v>
      </c>
      <c r="H44" s="57">
        <v>23.56</v>
      </c>
      <c r="I44" s="57">
        <v>7.46</v>
      </c>
      <c r="J44" s="57">
        <v>2.8</v>
      </c>
      <c r="K44" s="57">
        <v>35.659999999999997</v>
      </c>
      <c r="L44" s="57">
        <v>1.1200000000000001</v>
      </c>
      <c r="M44" s="58">
        <v>4.2999999999999997E-2</v>
      </c>
      <c r="N44" s="57">
        <v>28.92</v>
      </c>
      <c r="O44" s="59">
        <f t="shared" si="3"/>
        <v>99.563000000000002</v>
      </c>
    </row>
    <row r="45" spans="1:23" ht="30.65" customHeight="1">
      <c r="A45" s="4">
        <v>41</v>
      </c>
      <c r="B45" s="4">
        <v>42</v>
      </c>
      <c r="C45" s="4">
        <f t="shared" si="0"/>
        <v>1</v>
      </c>
      <c r="D45" s="4">
        <v>1</v>
      </c>
      <c r="E45" s="5">
        <f t="shared" si="1"/>
        <v>100</v>
      </c>
      <c r="F45" s="5">
        <v>39</v>
      </c>
      <c r="G45" s="6" t="s">
        <v>36</v>
      </c>
      <c r="H45" s="57">
        <v>23.12</v>
      </c>
      <c r="I45" s="57">
        <v>7.16</v>
      </c>
      <c r="J45" s="57">
        <v>2.7</v>
      </c>
      <c r="K45" s="57">
        <v>36.33</v>
      </c>
      <c r="L45" s="57">
        <v>0.96</v>
      </c>
      <c r="M45" s="58">
        <v>4.2999999999999997E-2</v>
      </c>
      <c r="N45" s="57">
        <v>29.18</v>
      </c>
      <c r="O45" s="59">
        <f t="shared" si="3"/>
        <v>99.492999999999995</v>
      </c>
    </row>
    <row r="46" spans="1:23" ht="33.65" customHeight="1">
      <c r="A46" s="4">
        <v>42</v>
      </c>
      <c r="B46" s="4">
        <v>43</v>
      </c>
      <c r="C46" s="4">
        <f t="shared" si="0"/>
        <v>1</v>
      </c>
      <c r="D46" s="4">
        <v>1</v>
      </c>
      <c r="E46" s="5">
        <f t="shared" si="1"/>
        <v>100</v>
      </c>
      <c r="F46" s="5">
        <v>40</v>
      </c>
      <c r="G46" s="6" t="s">
        <v>36</v>
      </c>
      <c r="H46" s="57">
        <v>20.82</v>
      </c>
      <c r="I46" s="57">
        <v>8.0399999999999991</v>
      </c>
      <c r="J46" s="57">
        <v>2.6</v>
      </c>
      <c r="K46" s="57">
        <v>37.229999999999997</v>
      </c>
      <c r="L46" s="57">
        <v>0.8</v>
      </c>
      <c r="M46" s="58">
        <v>3.6999999999999998E-2</v>
      </c>
      <c r="N46" s="57">
        <v>29.92</v>
      </c>
      <c r="O46" s="59">
        <f t="shared" si="3"/>
        <v>99.447000000000003</v>
      </c>
    </row>
    <row r="47" spans="1:23" ht="42">
      <c r="A47" s="4">
        <v>43</v>
      </c>
      <c r="B47" s="4">
        <v>44</v>
      </c>
      <c r="C47" s="4">
        <f t="shared" si="0"/>
        <v>1</v>
      </c>
      <c r="D47" s="4">
        <v>1</v>
      </c>
      <c r="E47" s="5">
        <f t="shared" si="1"/>
        <v>100</v>
      </c>
      <c r="F47" s="5">
        <v>41</v>
      </c>
      <c r="G47" s="6" t="s">
        <v>36</v>
      </c>
      <c r="H47" s="57">
        <v>24.18</v>
      </c>
      <c r="I47" s="57">
        <v>7.56</v>
      </c>
      <c r="J47" s="57">
        <v>3.7</v>
      </c>
      <c r="K47" s="57">
        <v>34.76</v>
      </c>
      <c r="L47" s="57">
        <v>1.1200000000000001</v>
      </c>
      <c r="M47" s="58">
        <v>3.6999999999999998E-2</v>
      </c>
      <c r="N47" s="57">
        <v>28.24</v>
      </c>
      <c r="O47" s="59">
        <f t="shared" si="3"/>
        <v>99.596999999999994</v>
      </c>
    </row>
    <row r="48" spans="1:23" ht="42">
      <c r="A48" s="4">
        <v>44</v>
      </c>
      <c r="B48" s="4">
        <v>45</v>
      </c>
      <c r="C48" s="4">
        <f t="shared" si="0"/>
        <v>1</v>
      </c>
      <c r="D48" s="4">
        <v>1</v>
      </c>
      <c r="E48" s="5">
        <f t="shared" si="1"/>
        <v>100</v>
      </c>
      <c r="F48" s="5">
        <v>42</v>
      </c>
      <c r="G48" s="6" t="s">
        <v>36</v>
      </c>
      <c r="H48" s="57">
        <v>21.08</v>
      </c>
      <c r="I48" s="57">
        <v>7.36</v>
      </c>
      <c r="J48" s="57">
        <v>2</v>
      </c>
      <c r="K48" s="57">
        <v>37.01</v>
      </c>
      <c r="L48" s="57">
        <v>1.61</v>
      </c>
      <c r="M48" s="58">
        <v>0.03</v>
      </c>
      <c r="N48" s="57">
        <v>30.44</v>
      </c>
      <c r="O48" s="59">
        <f t="shared" si="3"/>
        <v>99.529999999999987</v>
      </c>
    </row>
    <row r="49" spans="1:15" ht="42">
      <c r="A49" s="4">
        <v>45</v>
      </c>
      <c r="B49" s="4">
        <v>46</v>
      </c>
      <c r="C49" s="4">
        <f t="shared" si="0"/>
        <v>1</v>
      </c>
      <c r="D49" s="4">
        <v>1</v>
      </c>
      <c r="E49" s="5">
        <f t="shared" si="1"/>
        <v>100</v>
      </c>
      <c r="F49" s="5">
        <v>43</v>
      </c>
      <c r="G49" s="6" t="s">
        <v>36</v>
      </c>
      <c r="H49" s="57">
        <v>13.8</v>
      </c>
      <c r="I49" s="57">
        <v>5.0199999999999996</v>
      </c>
      <c r="J49" s="57">
        <v>1.6</v>
      </c>
      <c r="K49" s="57">
        <v>43.96</v>
      </c>
      <c r="L49" s="57">
        <v>0.64</v>
      </c>
      <c r="M49" s="58">
        <v>2.1000000000000001E-2</v>
      </c>
      <c r="N49" s="57">
        <v>34.56</v>
      </c>
      <c r="O49" s="59">
        <f t="shared" si="3"/>
        <v>99.600999999999999</v>
      </c>
    </row>
    <row r="50" spans="1:15" ht="28">
      <c r="A50" s="4">
        <v>46</v>
      </c>
      <c r="B50" s="4">
        <v>47</v>
      </c>
      <c r="C50" s="4">
        <f t="shared" si="0"/>
        <v>1</v>
      </c>
      <c r="D50" s="4">
        <v>1</v>
      </c>
      <c r="E50" s="5">
        <f t="shared" si="1"/>
        <v>100</v>
      </c>
      <c r="F50" s="5">
        <v>44</v>
      </c>
      <c r="G50" s="6" t="s">
        <v>37</v>
      </c>
      <c r="H50" s="57">
        <v>12.94</v>
      </c>
      <c r="I50" s="57">
        <v>4.8</v>
      </c>
      <c r="J50" s="57">
        <v>1.5</v>
      </c>
      <c r="K50" s="57">
        <v>44.41</v>
      </c>
      <c r="L50" s="57">
        <v>0.64</v>
      </c>
      <c r="M50" s="57" t="s">
        <v>143</v>
      </c>
      <c r="N50" s="57">
        <v>35.22</v>
      </c>
      <c r="O50" s="59">
        <f t="shared" si="3"/>
        <v>99.509999999999991</v>
      </c>
    </row>
    <row r="51" spans="1:15" ht="28">
      <c r="A51" s="4">
        <v>47</v>
      </c>
      <c r="B51" s="4">
        <v>48</v>
      </c>
      <c r="C51" s="4">
        <f t="shared" si="0"/>
        <v>1</v>
      </c>
      <c r="D51" s="4">
        <v>1</v>
      </c>
      <c r="E51" s="5">
        <f t="shared" si="1"/>
        <v>100</v>
      </c>
      <c r="F51" s="5">
        <v>45</v>
      </c>
      <c r="G51" s="6" t="s">
        <v>38</v>
      </c>
      <c r="H51" s="57">
        <v>13</v>
      </c>
      <c r="I51" s="57">
        <v>5.16</v>
      </c>
      <c r="J51" s="57">
        <v>1.6</v>
      </c>
      <c r="K51" s="57">
        <v>44.19</v>
      </c>
      <c r="L51" s="57">
        <v>0.48</v>
      </c>
      <c r="M51" s="58">
        <v>2.1000000000000001E-2</v>
      </c>
      <c r="N51" s="57">
        <v>35.15</v>
      </c>
      <c r="O51" s="59">
        <f t="shared" si="3"/>
        <v>99.600999999999999</v>
      </c>
    </row>
    <row r="52" spans="1:15" ht="28">
      <c r="A52" s="4">
        <v>48</v>
      </c>
      <c r="B52" s="4">
        <v>49</v>
      </c>
      <c r="C52" s="4">
        <f t="shared" si="0"/>
        <v>1</v>
      </c>
      <c r="D52" s="4">
        <v>1</v>
      </c>
      <c r="E52" s="5">
        <f t="shared" si="1"/>
        <v>100</v>
      </c>
      <c r="F52" s="5">
        <v>46</v>
      </c>
      <c r="G52" s="6" t="s">
        <v>38</v>
      </c>
      <c r="H52" s="57">
        <v>13.4</v>
      </c>
      <c r="I52" s="57">
        <v>5.14</v>
      </c>
      <c r="J52" s="57">
        <v>1.7</v>
      </c>
      <c r="K52" s="57">
        <v>43.96</v>
      </c>
      <c r="L52" s="57">
        <v>0.64</v>
      </c>
      <c r="M52" s="58">
        <v>2.4E-2</v>
      </c>
      <c r="N52" s="57">
        <v>34.69</v>
      </c>
      <c r="O52" s="59">
        <f t="shared" si="3"/>
        <v>99.554000000000002</v>
      </c>
    </row>
    <row r="53" spans="1:15" ht="28">
      <c r="A53" s="4">
        <v>49</v>
      </c>
      <c r="B53" s="4">
        <v>50</v>
      </c>
      <c r="C53" s="4">
        <f t="shared" si="0"/>
        <v>1</v>
      </c>
      <c r="D53" s="4">
        <v>1</v>
      </c>
      <c r="E53" s="5">
        <f t="shared" si="1"/>
        <v>100</v>
      </c>
      <c r="F53" s="5">
        <v>47</v>
      </c>
      <c r="G53" s="6" t="s">
        <v>38</v>
      </c>
      <c r="H53" s="57">
        <v>9.68</v>
      </c>
      <c r="I53" s="57">
        <v>4.5199999999999996</v>
      </c>
      <c r="J53" s="57">
        <v>1.6</v>
      </c>
      <c r="K53" s="57">
        <v>44.86</v>
      </c>
      <c r="L53" s="57">
        <v>2.09</v>
      </c>
      <c r="M53" s="58">
        <v>1.7999999999999999E-2</v>
      </c>
      <c r="N53" s="57">
        <v>36.700000000000003</v>
      </c>
      <c r="O53" s="59">
        <f t="shared" si="3"/>
        <v>99.468000000000004</v>
      </c>
    </row>
    <row r="54" spans="1:15">
      <c r="A54" s="4"/>
      <c r="B54" s="4"/>
      <c r="C54" s="4"/>
      <c r="D54" s="4"/>
      <c r="E54" s="5"/>
      <c r="F54" s="2"/>
      <c r="G54" s="334" t="s">
        <v>56</v>
      </c>
      <c r="H54" s="335"/>
      <c r="I54" s="335"/>
      <c r="J54" s="336"/>
      <c r="K54" s="2"/>
      <c r="L54" s="2"/>
      <c r="M54" s="2"/>
      <c r="N54" s="2"/>
      <c r="O54" s="2"/>
    </row>
    <row r="55" spans="1: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</sheetData>
  <mergeCells count="10">
    <mergeCell ref="G54:J54"/>
    <mergeCell ref="A1:F1"/>
    <mergeCell ref="G1:G4"/>
    <mergeCell ref="H1:O1"/>
    <mergeCell ref="A2:F2"/>
    <mergeCell ref="H2:O2"/>
    <mergeCell ref="A3:F3"/>
    <mergeCell ref="H3:O3"/>
    <mergeCell ref="A4:F4"/>
    <mergeCell ref="H4:O4"/>
  </mergeCells>
  <pageMargins left="0.7" right="0.7" top="0.75" bottom="0.75" header="0.3" footer="0.3"/>
  <pageSetup paperSize="9" scale="9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topLeftCell="A45" workbookViewId="0">
      <selection activeCell="E6" sqref="E6:E54"/>
    </sheetView>
  </sheetViews>
  <sheetFormatPr defaultRowHeight="14.5"/>
  <cols>
    <col min="1" max="1" width="6.26953125" customWidth="1"/>
    <col min="2" max="2" width="6.54296875" customWidth="1"/>
    <col min="3" max="3" width="6.453125" customWidth="1"/>
    <col min="4" max="4" width="11.1796875" customWidth="1"/>
    <col min="5" max="5" width="7.1796875" customWidth="1"/>
    <col min="6" max="6" width="9.7265625" customWidth="1"/>
    <col min="7" max="7" width="37.26953125" customWidth="1"/>
    <col min="8" max="8" width="6.7265625" customWidth="1"/>
    <col min="9" max="9" width="7" customWidth="1"/>
    <col min="10" max="10" width="7.7265625" customWidth="1"/>
    <col min="11" max="11" width="6.81640625" customWidth="1"/>
    <col min="12" max="13" width="6.26953125" customWidth="1"/>
    <col min="14" max="14" width="7.1796875" customWidth="1"/>
  </cols>
  <sheetData>
    <row r="1" spans="1:25">
      <c r="A1" s="353" t="s">
        <v>181</v>
      </c>
      <c r="B1" s="354"/>
      <c r="C1" s="354"/>
      <c r="D1" s="354"/>
      <c r="E1" s="354"/>
      <c r="F1" s="355"/>
      <c r="G1" s="323" t="s">
        <v>55</v>
      </c>
      <c r="H1" s="320" t="s">
        <v>42</v>
      </c>
      <c r="I1" s="321"/>
      <c r="J1" s="321"/>
      <c r="K1" s="321"/>
      <c r="L1" s="321"/>
      <c r="M1" s="321"/>
      <c r="N1" s="321"/>
      <c r="O1" s="322"/>
    </row>
    <row r="2" spans="1:25">
      <c r="A2" s="320" t="s">
        <v>287</v>
      </c>
      <c r="B2" s="321"/>
      <c r="C2" s="321"/>
      <c r="D2" s="321"/>
      <c r="E2" s="321"/>
      <c r="F2" s="322"/>
      <c r="G2" s="324"/>
      <c r="H2" s="338" t="s">
        <v>40</v>
      </c>
      <c r="I2" s="339"/>
      <c r="J2" s="339"/>
      <c r="K2" s="339"/>
      <c r="L2" s="339"/>
      <c r="M2" s="339"/>
      <c r="N2" s="339"/>
      <c r="O2" s="340"/>
    </row>
    <row r="3" spans="1:25">
      <c r="A3" s="320" t="s">
        <v>8</v>
      </c>
      <c r="B3" s="321"/>
      <c r="C3" s="321"/>
      <c r="D3" s="321"/>
      <c r="E3" s="321"/>
      <c r="F3" s="322"/>
      <c r="G3" s="324"/>
      <c r="H3" s="338" t="s">
        <v>41</v>
      </c>
      <c r="I3" s="339"/>
      <c r="J3" s="339"/>
      <c r="K3" s="339"/>
      <c r="L3" s="339"/>
      <c r="M3" s="339"/>
      <c r="N3" s="339"/>
      <c r="O3" s="340"/>
    </row>
    <row r="4" spans="1:25">
      <c r="A4" s="320" t="s">
        <v>134</v>
      </c>
      <c r="B4" s="321"/>
      <c r="C4" s="321"/>
      <c r="D4" s="321"/>
      <c r="E4" s="321"/>
      <c r="F4" s="322"/>
      <c r="G4" s="325"/>
      <c r="H4" s="317" t="s">
        <v>6</v>
      </c>
      <c r="I4" s="318"/>
      <c r="J4" s="318"/>
      <c r="K4" s="318"/>
      <c r="L4" s="318"/>
      <c r="M4" s="318"/>
      <c r="N4" s="318"/>
      <c r="O4" s="319"/>
    </row>
    <row r="5" spans="1:25" ht="48.75" customHeight="1">
      <c r="A5" s="22" t="s">
        <v>60</v>
      </c>
      <c r="B5" s="22" t="s">
        <v>61</v>
      </c>
      <c r="C5" s="22" t="s">
        <v>62</v>
      </c>
      <c r="D5" s="22" t="s">
        <v>57</v>
      </c>
      <c r="E5" s="22" t="s">
        <v>59</v>
      </c>
      <c r="F5" s="22" t="s">
        <v>58</v>
      </c>
      <c r="G5" s="21" t="s">
        <v>5</v>
      </c>
      <c r="H5" s="42" t="s">
        <v>63</v>
      </c>
      <c r="I5" s="42" t="s">
        <v>64</v>
      </c>
      <c r="J5" s="42" t="s">
        <v>65</v>
      </c>
      <c r="K5" s="42" t="s">
        <v>66</v>
      </c>
      <c r="L5" s="42" t="s">
        <v>67</v>
      </c>
      <c r="M5" s="42" t="s">
        <v>71</v>
      </c>
      <c r="N5" s="42" t="s">
        <v>68</v>
      </c>
      <c r="O5" s="20" t="s">
        <v>7</v>
      </c>
      <c r="R5" s="30"/>
      <c r="S5" s="30"/>
      <c r="T5" s="30"/>
      <c r="U5" s="30"/>
      <c r="V5" s="30"/>
      <c r="W5" s="30"/>
      <c r="X5" s="30"/>
      <c r="Y5" s="3"/>
    </row>
    <row r="6" spans="1:25" ht="28">
      <c r="A6" s="4">
        <v>0</v>
      </c>
      <c r="B6" s="4">
        <v>0.6</v>
      </c>
      <c r="C6" s="4">
        <v>1</v>
      </c>
      <c r="D6" s="4">
        <v>0</v>
      </c>
      <c r="E6" s="5">
        <f>D6/C6*100</f>
        <v>0</v>
      </c>
      <c r="F6" s="5"/>
      <c r="G6" s="6" t="s">
        <v>69</v>
      </c>
      <c r="H6" s="2"/>
      <c r="I6" s="2"/>
      <c r="J6" s="2"/>
      <c r="K6" s="2"/>
      <c r="L6" s="2"/>
      <c r="M6" s="2"/>
      <c r="N6" s="2"/>
      <c r="O6" s="2"/>
    </row>
    <row r="7" spans="1:25" ht="28">
      <c r="A7" s="4">
        <v>0.6</v>
      </c>
      <c r="B7" s="4">
        <v>2.1</v>
      </c>
      <c r="C7" s="4">
        <v>1.5</v>
      </c>
      <c r="D7" s="4">
        <v>0</v>
      </c>
      <c r="E7" s="5">
        <f t="shared" ref="E7:E54" si="0">D7/C7*100</f>
        <v>0</v>
      </c>
      <c r="F7" s="5"/>
      <c r="G7" s="6" t="s">
        <v>69</v>
      </c>
      <c r="H7" s="2"/>
      <c r="I7" s="25"/>
      <c r="J7" s="25"/>
      <c r="K7" s="2"/>
      <c r="L7" s="2"/>
      <c r="M7" s="2"/>
      <c r="N7" s="2"/>
      <c r="O7" s="2"/>
    </row>
    <row r="8" spans="1:25" ht="28">
      <c r="A8" s="4">
        <v>2.1</v>
      </c>
      <c r="B8" s="4">
        <v>3.1</v>
      </c>
      <c r="C8" s="4">
        <v>1</v>
      </c>
      <c r="D8" s="4">
        <v>0</v>
      </c>
      <c r="E8" s="5">
        <f t="shared" si="0"/>
        <v>0</v>
      </c>
      <c r="F8" s="5"/>
      <c r="G8" s="6" t="s">
        <v>69</v>
      </c>
      <c r="H8" s="2"/>
      <c r="I8" s="2"/>
      <c r="J8" s="2"/>
      <c r="K8" s="2"/>
      <c r="L8" s="2"/>
      <c r="M8" s="2"/>
      <c r="N8" s="2"/>
      <c r="O8" s="2"/>
    </row>
    <row r="9" spans="1:25" ht="28">
      <c r="A9" s="4">
        <v>3.1</v>
      </c>
      <c r="B9" s="4">
        <v>4.0999999999999996</v>
      </c>
      <c r="C9" s="4">
        <v>1</v>
      </c>
      <c r="D9" s="4">
        <v>0</v>
      </c>
      <c r="E9" s="5">
        <f t="shared" si="0"/>
        <v>0</v>
      </c>
      <c r="F9" s="5"/>
      <c r="G9" s="6" t="s">
        <v>69</v>
      </c>
      <c r="H9" s="2"/>
      <c r="I9" s="2"/>
      <c r="J9" s="2"/>
      <c r="K9" s="2"/>
      <c r="L9" s="2"/>
      <c r="M9" s="2"/>
      <c r="N9" s="2"/>
      <c r="O9" s="2"/>
      <c r="Q9" s="41"/>
    </row>
    <row r="10" spans="1:25" ht="28">
      <c r="A10" s="4">
        <v>4.0999999999999996</v>
      </c>
      <c r="B10" s="4">
        <v>5.0999999999999996</v>
      </c>
      <c r="C10" s="4">
        <v>1</v>
      </c>
      <c r="D10" s="4">
        <v>0</v>
      </c>
      <c r="E10" s="5">
        <f t="shared" si="0"/>
        <v>0</v>
      </c>
      <c r="F10" s="5"/>
      <c r="G10" s="6" t="s">
        <v>69</v>
      </c>
      <c r="H10" s="2"/>
      <c r="I10" s="2"/>
      <c r="J10" s="2"/>
      <c r="K10" s="2"/>
      <c r="L10" s="2"/>
      <c r="M10" s="2"/>
      <c r="N10" s="2"/>
      <c r="O10" s="2"/>
    </row>
    <row r="11" spans="1:25" ht="28">
      <c r="A11" s="4">
        <v>5.0999999999999996</v>
      </c>
      <c r="B11" s="4">
        <v>6.6</v>
      </c>
      <c r="C11" s="4">
        <f>(B11-A11)</f>
        <v>1.5</v>
      </c>
      <c r="D11" s="4">
        <v>1.5</v>
      </c>
      <c r="E11" s="5">
        <f t="shared" si="0"/>
        <v>100</v>
      </c>
      <c r="F11" s="5">
        <v>1</v>
      </c>
      <c r="G11" s="6" t="s">
        <v>15</v>
      </c>
      <c r="H11" s="65">
        <v>11.397</v>
      </c>
      <c r="I11" s="65">
        <v>8.7420000000000009</v>
      </c>
      <c r="J11" s="65">
        <v>1.7010000000000001</v>
      </c>
      <c r="K11" s="65">
        <v>42.628</v>
      </c>
      <c r="L11" s="65">
        <v>0.8</v>
      </c>
      <c r="M11" s="65" t="s">
        <v>143</v>
      </c>
      <c r="N11" s="66">
        <v>34.25</v>
      </c>
      <c r="O11" s="69">
        <f>SUM(H11:N11)</f>
        <v>99.518000000000001</v>
      </c>
      <c r="R11" s="3"/>
      <c r="S11" s="3"/>
      <c r="T11" s="3"/>
      <c r="U11" s="3"/>
      <c r="V11" s="3"/>
      <c r="W11" s="3"/>
      <c r="X11" s="3"/>
    </row>
    <row r="12" spans="1:25" ht="28">
      <c r="A12" s="4">
        <v>6.6</v>
      </c>
      <c r="B12" s="4">
        <v>8.1</v>
      </c>
      <c r="C12" s="4">
        <f t="shared" ref="C12:C40" si="1">(B12-A12)</f>
        <v>1.5</v>
      </c>
      <c r="D12" s="4">
        <v>1.5</v>
      </c>
      <c r="E12" s="5">
        <f t="shared" si="0"/>
        <v>100</v>
      </c>
      <c r="F12" s="5">
        <v>2</v>
      </c>
      <c r="G12" s="6" t="s">
        <v>15</v>
      </c>
      <c r="H12" s="65">
        <v>9.9830000000000005</v>
      </c>
      <c r="I12" s="65">
        <v>6.5030000000000001</v>
      </c>
      <c r="J12" s="65">
        <v>1.103</v>
      </c>
      <c r="K12" s="65">
        <v>44.631999999999998</v>
      </c>
      <c r="L12" s="65">
        <v>1.1200000000000001</v>
      </c>
      <c r="M12" s="67">
        <v>4.2999999999999997E-2</v>
      </c>
      <c r="N12" s="66">
        <v>36.200000000000003</v>
      </c>
      <c r="O12" s="69">
        <f t="shared" ref="O12:O54" si="2">SUM(H12:N12)</f>
        <v>99.584000000000003</v>
      </c>
      <c r="R12" s="26"/>
      <c r="S12" s="26"/>
      <c r="T12" s="26"/>
      <c r="U12" s="26"/>
      <c r="V12" s="26"/>
      <c r="W12" s="26"/>
      <c r="X12" s="27"/>
    </row>
    <row r="13" spans="1:25" ht="28">
      <c r="A13" s="4">
        <v>8.1</v>
      </c>
      <c r="B13" s="4">
        <v>9.1</v>
      </c>
      <c r="C13" s="4">
        <f t="shared" si="1"/>
        <v>1</v>
      </c>
      <c r="D13" s="4">
        <v>1</v>
      </c>
      <c r="E13" s="5">
        <f t="shared" si="0"/>
        <v>100</v>
      </c>
      <c r="F13" s="5">
        <v>3</v>
      </c>
      <c r="G13" s="6" t="s">
        <v>15</v>
      </c>
      <c r="H13" s="65">
        <v>9.6959999999999997</v>
      </c>
      <c r="I13" s="65">
        <v>7.0949999999999998</v>
      </c>
      <c r="J13" s="65">
        <v>1.1000000000000001</v>
      </c>
      <c r="K13" s="65">
        <v>44.862000000000002</v>
      </c>
      <c r="L13" s="65">
        <v>0.8</v>
      </c>
      <c r="M13" s="67">
        <v>4.2999999999999997E-2</v>
      </c>
      <c r="N13" s="66">
        <v>36.020000000000003</v>
      </c>
      <c r="O13" s="69">
        <f t="shared" si="2"/>
        <v>99.616</v>
      </c>
      <c r="R13" s="26"/>
      <c r="S13" s="26"/>
      <c r="T13" s="26"/>
      <c r="U13" s="26"/>
      <c r="V13" s="26"/>
      <c r="W13" s="26"/>
      <c r="X13" s="27"/>
    </row>
    <row r="14" spans="1:25" ht="28">
      <c r="A14" s="4">
        <v>9.1</v>
      </c>
      <c r="B14" s="4">
        <v>10.1</v>
      </c>
      <c r="C14" s="4">
        <f t="shared" si="1"/>
        <v>1</v>
      </c>
      <c r="D14" s="4">
        <v>1</v>
      </c>
      <c r="E14" s="5">
        <f t="shared" si="0"/>
        <v>100</v>
      </c>
      <c r="F14" s="5">
        <v>4</v>
      </c>
      <c r="G14" s="6" t="s">
        <v>15</v>
      </c>
      <c r="H14" s="65">
        <v>9.0210000000000008</v>
      </c>
      <c r="I14" s="65">
        <v>5.62</v>
      </c>
      <c r="J14" s="65">
        <v>1.1970000000000001</v>
      </c>
      <c r="K14" s="65">
        <v>45.19</v>
      </c>
      <c r="L14" s="65">
        <v>1.45</v>
      </c>
      <c r="M14" s="65" t="s">
        <v>143</v>
      </c>
      <c r="N14" s="66">
        <v>36.79</v>
      </c>
      <c r="O14" s="69">
        <f t="shared" si="2"/>
        <v>99.268000000000001</v>
      </c>
      <c r="R14" s="3"/>
      <c r="S14" s="3"/>
      <c r="T14" s="3"/>
      <c r="U14" s="3"/>
      <c r="V14" s="3"/>
      <c r="W14" s="3"/>
      <c r="X14" s="3"/>
    </row>
    <row r="15" spans="1:25" ht="28">
      <c r="A15" s="4">
        <v>10.1</v>
      </c>
      <c r="B15" s="4">
        <v>11.1</v>
      </c>
      <c r="C15" s="4">
        <f t="shared" si="1"/>
        <v>1</v>
      </c>
      <c r="D15" s="4">
        <v>1</v>
      </c>
      <c r="E15" s="5">
        <f t="shared" si="0"/>
        <v>100</v>
      </c>
      <c r="F15" s="5">
        <v>5</v>
      </c>
      <c r="G15" s="6" t="s">
        <v>15</v>
      </c>
      <c r="H15" s="65">
        <v>9.9350000000000005</v>
      </c>
      <c r="I15" s="65">
        <v>6.56</v>
      </c>
      <c r="J15" s="65">
        <v>1.5</v>
      </c>
      <c r="K15" s="65">
        <v>44.297400000000003</v>
      </c>
      <c r="L15" s="65">
        <v>1.1220000000000001</v>
      </c>
      <c r="M15" s="67">
        <v>4.2999999999999997E-2</v>
      </c>
      <c r="N15" s="66">
        <v>35.76</v>
      </c>
      <c r="O15" s="69">
        <f t="shared" si="2"/>
        <v>99.217399999999998</v>
      </c>
      <c r="R15" s="26"/>
      <c r="S15" s="26"/>
      <c r="T15" s="26"/>
      <c r="U15" s="26"/>
      <c r="V15" s="26"/>
      <c r="W15" s="26"/>
      <c r="X15" s="27"/>
    </row>
    <row r="16" spans="1:25" ht="28">
      <c r="A16" s="4">
        <v>11.1</v>
      </c>
      <c r="B16" s="4">
        <v>12.1</v>
      </c>
      <c r="C16" s="4">
        <f t="shared" si="1"/>
        <v>1</v>
      </c>
      <c r="D16" s="4">
        <v>1</v>
      </c>
      <c r="E16" s="5">
        <f t="shared" si="0"/>
        <v>100</v>
      </c>
      <c r="F16" s="5">
        <v>6</v>
      </c>
      <c r="G16" s="6" t="s">
        <v>15</v>
      </c>
      <c r="H16" s="65">
        <v>9.2550000000000008</v>
      </c>
      <c r="I16" s="65">
        <v>6.78</v>
      </c>
      <c r="J16" s="65">
        <v>1.4</v>
      </c>
      <c r="K16" s="65">
        <v>44.720999999999997</v>
      </c>
      <c r="L16" s="65">
        <v>1.1200000000000001</v>
      </c>
      <c r="M16" s="67">
        <v>4.2999999999999997E-2</v>
      </c>
      <c r="N16" s="66">
        <v>36.299999999999997</v>
      </c>
      <c r="O16" s="69">
        <f t="shared" si="2"/>
        <v>99.618999999999986</v>
      </c>
      <c r="R16" s="3"/>
      <c r="S16" s="3"/>
      <c r="T16" s="3"/>
      <c r="U16" s="3"/>
      <c r="V16" s="3"/>
      <c r="W16" s="3"/>
      <c r="X16" s="3"/>
    </row>
    <row r="17" spans="1:24" ht="28">
      <c r="A17" s="4">
        <v>12.1</v>
      </c>
      <c r="B17" s="4">
        <v>13.1</v>
      </c>
      <c r="C17" s="4">
        <f t="shared" si="1"/>
        <v>1</v>
      </c>
      <c r="D17" s="4">
        <v>1</v>
      </c>
      <c r="E17" s="5">
        <f t="shared" si="0"/>
        <v>100</v>
      </c>
      <c r="F17" s="5">
        <v>7</v>
      </c>
      <c r="G17" s="6" t="s">
        <v>15</v>
      </c>
      <c r="H17" s="65">
        <v>8.82</v>
      </c>
      <c r="I17" s="65">
        <v>6.08</v>
      </c>
      <c r="J17" s="65">
        <v>1.3</v>
      </c>
      <c r="K17" s="65">
        <v>45.69</v>
      </c>
      <c r="L17" s="65">
        <v>0.79600000000000004</v>
      </c>
      <c r="M17" s="65" t="s">
        <v>143</v>
      </c>
      <c r="N17" s="65">
        <v>36.58</v>
      </c>
      <c r="O17" s="69">
        <f t="shared" si="2"/>
        <v>99.265999999999991</v>
      </c>
      <c r="R17" s="3"/>
      <c r="S17" s="3"/>
      <c r="T17" s="3"/>
      <c r="U17" s="3"/>
      <c r="V17" s="3"/>
      <c r="W17" s="3"/>
      <c r="X17" s="3"/>
    </row>
    <row r="18" spans="1:24" ht="28">
      <c r="A18" s="4">
        <v>13.1</v>
      </c>
      <c r="B18" s="4">
        <v>14.1</v>
      </c>
      <c r="C18" s="4">
        <f t="shared" si="1"/>
        <v>1</v>
      </c>
      <c r="D18" s="4">
        <v>1</v>
      </c>
      <c r="E18" s="5">
        <f t="shared" si="0"/>
        <v>100</v>
      </c>
      <c r="F18" s="5">
        <v>8</v>
      </c>
      <c r="G18" s="6" t="s">
        <v>15</v>
      </c>
      <c r="H18" s="65">
        <v>7</v>
      </c>
      <c r="I18" s="65">
        <v>5.5419999999999998</v>
      </c>
      <c r="J18" s="65">
        <v>1</v>
      </c>
      <c r="K18" s="65">
        <v>47.305999999999997</v>
      </c>
      <c r="L18" s="65">
        <v>0.64</v>
      </c>
      <c r="M18" s="65" t="s">
        <v>143</v>
      </c>
      <c r="N18" s="65">
        <v>37.86</v>
      </c>
      <c r="O18" s="69">
        <f t="shared" si="2"/>
        <v>99.347999999999999</v>
      </c>
      <c r="R18" s="26"/>
      <c r="S18" s="26"/>
      <c r="T18" s="26"/>
      <c r="U18" s="26"/>
      <c r="V18" s="26"/>
      <c r="W18" s="26"/>
      <c r="X18" s="27"/>
    </row>
    <row r="19" spans="1:24" ht="28">
      <c r="A19" s="4">
        <v>14.1</v>
      </c>
      <c r="B19" s="4">
        <v>15.1</v>
      </c>
      <c r="C19" s="4">
        <f t="shared" si="1"/>
        <v>1</v>
      </c>
      <c r="D19" s="4">
        <v>1</v>
      </c>
      <c r="E19" s="5">
        <f t="shared" si="0"/>
        <v>100</v>
      </c>
      <c r="F19" s="5">
        <v>9</v>
      </c>
      <c r="G19" s="6" t="s">
        <v>15</v>
      </c>
      <c r="H19" s="65">
        <v>9.8000000000000007</v>
      </c>
      <c r="I19" s="65">
        <v>7.4024999999999999</v>
      </c>
      <c r="J19" s="65">
        <v>1.3</v>
      </c>
      <c r="K19" s="65">
        <v>44.48</v>
      </c>
      <c r="L19" s="65">
        <v>0.8</v>
      </c>
      <c r="M19" s="67">
        <v>4.2999999999999997E-2</v>
      </c>
      <c r="N19" s="65">
        <v>35.840000000000003</v>
      </c>
      <c r="O19" s="69">
        <f t="shared" si="2"/>
        <v>99.665500000000009</v>
      </c>
      <c r="R19" s="3"/>
      <c r="S19" s="3"/>
      <c r="T19" s="3"/>
      <c r="U19" s="3"/>
      <c r="V19" s="3"/>
      <c r="W19" s="3"/>
      <c r="X19" s="3"/>
    </row>
    <row r="20" spans="1:24" ht="28">
      <c r="A20" s="4">
        <v>15.1</v>
      </c>
      <c r="B20" s="4">
        <v>16.100000000000001</v>
      </c>
      <c r="C20" s="4">
        <f t="shared" si="1"/>
        <v>1.0000000000000018</v>
      </c>
      <c r="D20" s="4">
        <v>1</v>
      </c>
      <c r="E20" s="5">
        <f t="shared" si="0"/>
        <v>99.999999999999829</v>
      </c>
      <c r="F20" s="5">
        <v>10</v>
      </c>
      <c r="G20" s="6" t="s">
        <v>15</v>
      </c>
      <c r="H20" s="65">
        <v>10.3</v>
      </c>
      <c r="I20" s="65">
        <v>7.78</v>
      </c>
      <c r="J20" s="65">
        <v>1.4</v>
      </c>
      <c r="K20" s="65">
        <v>43.970999999999997</v>
      </c>
      <c r="L20" s="65">
        <v>0.64</v>
      </c>
      <c r="M20" s="67">
        <v>4.2999999999999997E-2</v>
      </c>
      <c r="N20" s="65">
        <v>35.32</v>
      </c>
      <c r="O20" s="69">
        <f t="shared" si="2"/>
        <v>99.454000000000008</v>
      </c>
      <c r="R20" s="3"/>
      <c r="S20" s="3"/>
      <c r="T20" s="3"/>
      <c r="U20" s="3"/>
      <c r="V20" s="3"/>
      <c r="W20" s="3"/>
      <c r="X20" s="3"/>
    </row>
    <row r="21" spans="1:24" ht="28">
      <c r="A21" s="4">
        <v>16.100000000000001</v>
      </c>
      <c r="B21" s="4">
        <v>17.100000000000001</v>
      </c>
      <c r="C21" s="4">
        <f t="shared" si="1"/>
        <v>1</v>
      </c>
      <c r="D21" s="4">
        <v>1</v>
      </c>
      <c r="E21" s="5">
        <f t="shared" si="0"/>
        <v>100</v>
      </c>
      <c r="F21" s="5">
        <v>11</v>
      </c>
      <c r="G21" s="6" t="s">
        <v>15</v>
      </c>
      <c r="H21" s="65">
        <v>10.34</v>
      </c>
      <c r="I21" s="65">
        <v>7.36</v>
      </c>
      <c r="J21" s="65">
        <v>1.3</v>
      </c>
      <c r="K21" s="65">
        <v>44.545999999999999</v>
      </c>
      <c r="L21" s="65">
        <v>0.64200000000000002</v>
      </c>
      <c r="M21" s="67">
        <v>4.2999999999999997E-2</v>
      </c>
      <c r="N21" s="65">
        <v>35.340000000000003</v>
      </c>
      <c r="O21" s="69">
        <f t="shared" si="2"/>
        <v>99.571000000000012</v>
      </c>
      <c r="R21" s="26"/>
      <c r="S21" s="26"/>
      <c r="T21" s="26"/>
      <c r="U21" s="26"/>
      <c r="V21" s="26"/>
      <c r="W21" s="26"/>
      <c r="X21" s="27"/>
    </row>
    <row r="22" spans="1:24" ht="28">
      <c r="A22" s="4">
        <v>17.100000000000001</v>
      </c>
      <c r="B22" s="4">
        <v>18.100000000000001</v>
      </c>
      <c r="C22" s="4">
        <f t="shared" si="1"/>
        <v>1</v>
      </c>
      <c r="D22" s="4">
        <v>1</v>
      </c>
      <c r="E22" s="5">
        <f t="shared" si="0"/>
        <v>100</v>
      </c>
      <c r="F22" s="5">
        <v>12</v>
      </c>
      <c r="G22" s="6" t="s">
        <v>15</v>
      </c>
      <c r="H22" s="65">
        <v>6.601</v>
      </c>
      <c r="I22" s="65">
        <v>4.4820000000000002</v>
      </c>
      <c r="J22" s="65">
        <v>0.8</v>
      </c>
      <c r="K22" s="65">
        <v>48.354999999999997</v>
      </c>
      <c r="L22" s="65">
        <v>0.8</v>
      </c>
      <c r="M22" s="65" t="s">
        <v>143</v>
      </c>
      <c r="N22" s="65">
        <v>38.479999999999997</v>
      </c>
      <c r="O22" s="69">
        <f t="shared" si="2"/>
        <v>99.518000000000001</v>
      </c>
      <c r="R22" s="3"/>
      <c r="S22" s="3"/>
      <c r="T22" s="3"/>
      <c r="U22" s="3"/>
      <c r="V22" s="3"/>
      <c r="W22" s="3"/>
      <c r="X22" s="3"/>
    </row>
    <row r="23" spans="1:24" ht="28">
      <c r="A23" s="4">
        <v>18.100000000000001</v>
      </c>
      <c r="B23" s="4">
        <v>19.100000000000001</v>
      </c>
      <c r="C23" s="4">
        <f t="shared" si="1"/>
        <v>1</v>
      </c>
      <c r="D23" s="4">
        <v>1</v>
      </c>
      <c r="E23" s="5">
        <f t="shared" si="0"/>
        <v>100</v>
      </c>
      <c r="F23" s="5">
        <v>13</v>
      </c>
      <c r="G23" s="6" t="s">
        <v>15</v>
      </c>
      <c r="H23" s="65">
        <v>8.6430000000000007</v>
      </c>
      <c r="I23" s="65">
        <v>7.1239999999999997</v>
      </c>
      <c r="J23" s="65">
        <v>1.3</v>
      </c>
      <c r="K23" s="65">
        <v>45.747999999999998</v>
      </c>
      <c r="L23" s="65">
        <v>0.48</v>
      </c>
      <c r="M23" s="65" t="s">
        <v>143</v>
      </c>
      <c r="N23" s="65">
        <v>36.049999999999997</v>
      </c>
      <c r="O23" s="69">
        <f t="shared" si="2"/>
        <v>99.344999999999999</v>
      </c>
      <c r="R23" s="28"/>
      <c r="S23" s="28"/>
      <c r="T23" s="28"/>
      <c r="U23" s="28"/>
      <c r="V23" s="28"/>
      <c r="W23" s="28"/>
      <c r="X23" s="27"/>
    </row>
    <row r="24" spans="1:24" ht="28">
      <c r="A24" s="4">
        <v>19.100000000000001</v>
      </c>
      <c r="B24" s="4">
        <v>20.100000000000001</v>
      </c>
      <c r="C24" s="4">
        <f t="shared" si="1"/>
        <v>1</v>
      </c>
      <c r="D24" s="4">
        <v>1</v>
      </c>
      <c r="E24" s="5">
        <f t="shared" si="0"/>
        <v>100</v>
      </c>
      <c r="F24" s="5">
        <v>14</v>
      </c>
      <c r="G24" s="6" t="s">
        <v>15</v>
      </c>
      <c r="H24" s="65">
        <v>9.82</v>
      </c>
      <c r="I24" s="65">
        <v>8.0779999999999994</v>
      </c>
      <c r="J24" s="65">
        <v>1.4</v>
      </c>
      <c r="K24" s="65">
        <v>43.95</v>
      </c>
      <c r="L24" s="65">
        <v>0.64200000000000002</v>
      </c>
      <c r="M24" s="67">
        <v>4.2999999999999997E-2</v>
      </c>
      <c r="N24" s="65">
        <v>35.340000000000003</v>
      </c>
      <c r="O24" s="69">
        <f t="shared" si="2"/>
        <v>99.27300000000001</v>
      </c>
      <c r="R24" s="28"/>
      <c r="S24" s="28"/>
      <c r="T24" s="28"/>
      <c r="U24" s="28"/>
      <c r="V24" s="28"/>
      <c r="W24" s="28"/>
      <c r="X24" s="27"/>
    </row>
    <row r="25" spans="1:24" ht="28">
      <c r="A25" s="4">
        <v>20.100000000000001</v>
      </c>
      <c r="B25" s="4">
        <v>21.1</v>
      </c>
      <c r="C25" s="4">
        <f t="shared" si="1"/>
        <v>1</v>
      </c>
      <c r="D25" s="4">
        <v>1</v>
      </c>
      <c r="E25" s="5">
        <f t="shared" si="0"/>
        <v>100</v>
      </c>
      <c r="F25" s="5">
        <v>15</v>
      </c>
      <c r="G25" s="6" t="s">
        <v>15</v>
      </c>
      <c r="H25" s="65">
        <v>10.835000000000001</v>
      </c>
      <c r="I25" s="65">
        <v>7.88</v>
      </c>
      <c r="J25" s="65">
        <v>1.4</v>
      </c>
      <c r="K25" s="65">
        <v>43.801000000000002</v>
      </c>
      <c r="L25" s="65">
        <v>0.64300000000000002</v>
      </c>
      <c r="M25" s="65" t="s">
        <v>143</v>
      </c>
      <c r="N25" s="66">
        <v>34.86</v>
      </c>
      <c r="O25" s="69">
        <f t="shared" si="2"/>
        <v>99.418999999999997</v>
      </c>
      <c r="R25" s="28"/>
      <c r="S25" s="28"/>
      <c r="T25" s="28"/>
      <c r="U25" s="28"/>
      <c r="V25" s="28"/>
      <c r="W25" s="28"/>
      <c r="X25" s="27"/>
    </row>
    <row r="26" spans="1:24" ht="28">
      <c r="A26" s="4">
        <v>21.1</v>
      </c>
      <c r="B26" s="4">
        <v>22.1</v>
      </c>
      <c r="C26" s="4">
        <f>(A27-A26)</f>
        <v>1</v>
      </c>
      <c r="D26" s="4">
        <v>1</v>
      </c>
      <c r="E26" s="5">
        <f t="shared" si="0"/>
        <v>100</v>
      </c>
      <c r="F26" s="5">
        <v>16</v>
      </c>
      <c r="G26" s="6" t="s">
        <v>15</v>
      </c>
      <c r="H26" s="65">
        <v>10.975</v>
      </c>
      <c r="I26" s="65">
        <v>8.56</v>
      </c>
      <c r="J26" s="65">
        <v>1.4</v>
      </c>
      <c r="K26" s="65">
        <v>42.905999999999999</v>
      </c>
      <c r="L26" s="65">
        <v>0.79600000000000004</v>
      </c>
      <c r="M26" s="65" t="s">
        <v>143</v>
      </c>
      <c r="N26" s="66">
        <v>34.659999999999997</v>
      </c>
      <c r="O26" s="69">
        <f t="shared" si="2"/>
        <v>99.296999999999997</v>
      </c>
      <c r="R26" s="28"/>
      <c r="S26" s="28"/>
      <c r="T26" s="28"/>
      <c r="U26" s="28"/>
      <c r="V26" s="28"/>
      <c r="W26" s="28"/>
      <c r="X26" s="27"/>
    </row>
    <row r="27" spans="1:24" ht="28">
      <c r="A27" s="4">
        <v>22.1</v>
      </c>
      <c r="B27" s="4">
        <v>23.1</v>
      </c>
      <c r="C27" s="4">
        <v>1</v>
      </c>
      <c r="D27" s="4">
        <v>1</v>
      </c>
      <c r="E27" s="5">
        <f t="shared" si="0"/>
        <v>100</v>
      </c>
      <c r="F27" s="5">
        <v>17</v>
      </c>
      <c r="G27" s="6" t="s">
        <v>15</v>
      </c>
      <c r="H27" s="65">
        <v>16.495999999999999</v>
      </c>
      <c r="I27" s="65">
        <v>10.763999999999999</v>
      </c>
      <c r="J27" s="65">
        <v>2</v>
      </c>
      <c r="K27" s="65">
        <v>38.595999999999997</v>
      </c>
      <c r="L27" s="65">
        <v>0.64200000000000002</v>
      </c>
      <c r="M27" s="67">
        <v>6.5000000000000002E-2</v>
      </c>
      <c r="N27" s="66">
        <v>30.71</v>
      </c>
      <c r="O27" s="69">
        <f t="shared" si="2"/>
        <v>99.272999999999996</v>
      </c>
      <c r="R27" s="28"/>
      <c r="S27" s="28"/>
      <c r="T27" s="28"/>
      <c r="U27" s="28"/>
      <c r="V27" s="28"/>
      <c r="W27" s="28"/>
      <c r="X27" s="27"/>
    </row>
    <row r="28" spans="1:24" ht="28">
      <c r="A28" s="4">
        <v>23.1</v>
      </c>
      <c r="B28" s="4">
        <v>24.1</v>
      </c>
      <c r="C28" s="4">
        <f t="shared" si="1"/>
        <v>1</v>
      </c>
      <c r="D28" s="4">
        <v>1</v>
      </c>
      <c r="E28" s="5">
        <f t="shared" si="0"/>
        <v>100</v>
      </c>
      <c r="F28" s="5">
        <v>18</v>
      </c>
      <c r="G28" s="6" t="s">
        <v>15</v>
      </c>
      <c r="H28" s="65">
        <v>9.7799999999999994</v>
      </c>
      <c r="I28" s="65">
        <v>7.0190000000000001</v>
      </c>
      <c r="J28" s="65">
        <v>1.2</v>
      </c>
      <c r="K28" s="65">
        <v>44.505000000000003</v>
      </c>
      <c r="L28" s="65">
        <v>0.96499999999999997</v>
      </c>
      <c r="M28" s="67">
        <v>4.2999999999999997E-2</v>
      </c>
      <c r="N28" s="66">
        <v>35.99</v>
      </c>
      <c r="O28" s="69">
        <f t="shared" si="2"/>
        <v>99.50200000000001</v>
      </c>
      <c r="R28" s="28"/>
      <c r="S28" s="28"/>
      <c r="T28" s="28"/>
      <c r="U28" s="28"/>
      <c r="V28" s="28"/>
      <c r="W28" s="28"/>
      <c r="X28" s="27"/>
    </row>
    <row r="29" spans="1:24" ht="28">
      <c r="A29" s="4">
        <v>24.1</v>
      </c>
      <c r="B29" s="4">
        <v>25.1</v>
      </c>
      <c r="C29" s="4">
        <f t="shared" si="1"/>
        <v>1</v>
      </c>
      <c r="D29" s="4">
        <v>1</v>
      </c>
      <c r="E29" s="5">
        <f t="shared" si="0"/>
        <v>100</v>
      </c>
      <c r="F29" s="5">
        <v>19</v>
      </c>
      <c r="G29" s="6" t="s">
        <v>15</v>
      </c>
      <c r="H29" s="65">
        <v>15.78</v>
      </c>
      <c r="I29" s="65">
        <v>10.62</v>
      </c>
      <c r="J29" s="65">
        <v>2</v>
      </c>
      <c r="K29" s="65">
        <v>39.182000000000002</v>
      </c>
      <c r="L29" s="65">
        <v>0.64500000000000002</v>
      </c>
      <c r="M29" s="67">
        <v>6.5000000000000002E-2</v>
      </c>
      <c r="N29" s="66">
        <v>31.14</v>
      </c>
      <c r="O29" s="69">
        <f t="shared" si="2"/>
        <v>99.431999999999988</v>
      </c>
      <c r="R29" s="28"/>
      <c r="S29" s="28"/>
      <c r="T29" s="28"/>
      <c r="U29" s="28"/>
      <c r="V29" s="28"/>
      <c r="W29" s="28"/>
      <c r="X29" s="27"/>
    </row>
    <row r="30" spans="1:24" ht="28">
      <c r="A30" s="4">
        <v>25.1</v>
      </c>
      <c r="B30" s="4">
        <v>26.1</v>
      </c>
      <c r="C30" s="4">
        <f t="shared" si="1"/>
        <v>1</v>
      </c>
      <c r="D30" s="4">
        <v>1</v>
      </c>
      <c r="E30" s="5">
        <f t="shared" si="0"/>
        <v>100</v>
      </c>
      <c r="F30" s="5">
        <v>20</v>
      </c>
      <c r="G30" s="6" t="s">
        <v>15</v>
      </c>
      <c r="H30" s="65">
        <v>9.218</v>
      </c>
      <c r="I30" s="65">
        <v>5.76</v>
      </c>
      <c r="J30" s="65">
        <v>1</v>
      </c>
      <c r="K30" s="65">
        <v>45.732999999999997</v>
      </c>
      <c r="L30" s="65">
        <v>1.1200000000000001</v>
      </c>
      <c r="M30" s="67">
        <v>4.2999999999999997E-2</v>
      </c>
      <c r="N30" s="66">
        <v>36.72</v>
      </c>
      <c r="O30" s="69">
        <f t="shared" si="2"/>
        <v>99.593999999999994</v>
      </c>
      <c r="R30" s="28"/>
      <c r="S30" s="28"/>
      <c r="T30" s="28"/>
      <c r="U30" s="28"/>
      <c r="V30" s="28"/>
      <c r="W30" s="28"/>
      <c r="X30" s="27"/>
    </row>
    <row r="31" spans="1:24" ht="28">
      <c r="A31" s="4">
        <v>26.1</v>
      </c>
      <c r="B31" s="4">
        <v>27.1</v>
      </c>
      <c r="C31" s="4">
        <f t="shared" si="1"/>
        <v>1</v>
      </c>
      <c r="D31" s="4">
        <v>1</v>
      </c>
      <c r="E31" s="5">
        <f t="shared" si="0"/>
        <v>100</v>
      </c>
      <c r="F31" s="5">
        <v>21</v>
      </c>
      <c r="G31" s="6" t="s">
        <v>15</v>
      </c>
      <c r="H31" s="65">
        <v>9.0180000000000007</v>
      </c>
      <c r="I31" s="65">
        <v>6.18</v>
      </c>
      <c r="J31" s="65">
        <v>1</v>
      </c>
      <c r="K31" s="65">
        <v>45.604999999999997</v>
      </c>
      <c r="L31" s="65">
        <v>0.96</v>
      </c>
      <c r="M31" s="67">
        <v>4.2999999999999997E-2</v>
      </c>
      <c r="N31" s="66">
        <v>36.78</v>
      </c>
      <c r="O31" s="69">
        <f t="shared" si="2"/>
        <v>99.585999999999999</v>
      </c>
      <c r="R31" s="28"/>
      <c r="S31" s="28"/>
      <c r="T31" s="28"/>
      <c r="U31" s="28"/>
      <c r="V31" s="28"/>
      <c r="W31" s="28"/>
      <c r="X31" s="27"/>
    </row>
    <row r="32" spans="1:24" ht="28">
      <c r="A32" s="4">
        <v>27.1</v>
      </c>
      <c r="B32" s="4">
        <v>28.1</v>
      </c>
      <c r="C32" s="4">
        <f t="shared" si="1"/>
        <v>1</v>
      </c>
      <c r="D32" s="4">
        <v>1</v>
      </c>
      <c r="E32" s="5">
        <f t="shared" si="0"/>
        <v>100</v>
      </c>
      <c r="F32" s="5">
        <v>22</v>
      </c>
      <c r="G32" s="6" t="s">
        <v>15</v>
      </c>
      <c r="H32" s="65">
        <v>10.574999999999999</v>
      </c>
      <c r="I32" s="65">
        <v>7.22</v>
      </c>
      <c r="J32" s="65">
        <v>1.3</v>
      </c>
      <c r="K32" s="65">
        <v>44.639000000000003</v>
      </c>
      <c r="L32" s="65">
        <v>0.48</v>
      </c>
      <c r="M32" s="65" t="s">
        <v>143</v>
      </c>
      <c r="N32" s="66">
        <v>35.18</v>
      </c>
      <c r="O32" s="69">
        <f t="shared" si="2"/>
        <v>99.394000000000005</v>
      </c>
      <c r="R32" s="28"/>
      <c r="S32" s="28"/>
      <c r="T32" s="28"/>
      <c r="U32" s="28"/>
      <c r="V32" s="28"/>
      <c r="W32" s="28"/>
      <c r="X32" s="27"/>
    </row>
    <row r="33" spans="1:24" ht="28">
      <c r="A33" s="4">
        <v>28.1</v>
      </c>
      <c r="B33" s="4">
        <v>29.1</v>
      </c>
      <c r="C33" s="4">
        <f t="shared" si="1"/>
        <v>1</v>
      </c>
      <c r="D33" s="4">
        <v>1</v>
      </c>
      <c r="E33" s="5">
        <f t="shared" si="0"/>
        <v>100</v>
      </c>
      <c r="F33" s="5">
        <v>23</v>
      </c>
      <c r="G33" s="6" t="s">
        <v>15</v>
      </c>
      <c r="H33" s="65">
        <v>10.3</v>
      </c>
      <c r="I33" s="65">
        <v>6.1040000000000001</v>
      </c>
      <c r="J33" s="65">
        <v>1.2</v>
      </c>
      <c r="K33" s="65">
        <v>44.545000000000002</v>
      </c>
      <c r="L33" s="65">
        <v>1.294</v>
      </c>
      <c r="M33" s="65" t="s">
        <v>143</v>
      </c>
      <c r="N33" s="66">
        <v>35.92</v>
      </c>
      <c r="O33" s="69">
        <f t="shared" si="2"/>
        <v>99.363</v>
      </c>
      <c r="R33" s="28"/>
      <c r="S33" s="28"/>
      <c r="T33" s="28"/>
      <c r="U33" s="28"/>
      <c r="V33" s="28"/>
      <c r="W33" s="28"/>
      <c r="X33" s="27"/>
    </row>
    <row r="34" spans="1:24" ht="28">
      <c r="A34" s="4">
        <v>29.1</v>
      </c>
      <c r="B34" s="4">
        <v>30.1</v>
      </c>
      <c r="C34" s="4">
        <f t="shared" si="1"/>
        <v>1</v>
      </c>
      <c r="D34" s="4">
        <v>1</v>
      </c>
      <c r="E34" s="5">
        <f t="shared" si="0"/>
        <v>100</v>
      </c>
      <c r="F34" s="5">
        <v>24</v>
      </c>
      <c r="G34" s="6" t="s">
        <v>15</v>
      </c>
      <c r="H34" s="65">
        <v>11.9</v>
      </c>
      <c r="I34" s="65">
        <v>7.28</v>
      </c>
      <c r="J34" s="65">
        <v>1.4</v>
      </c>
      <c r="K34" s="65">
        <v>42.354999999999997</v>
      </c>
      <c r="L34" s="65">
        <v>1.61</v>
      </c>
      <c r="M34" s="65" t="s">
        <v>143</v>
      </c>
      <c r="N34" s="66">
        <v>34.840000000000003</v>
      </c>
      <c r="O34" s="69">
        <f t="shared" si="2"/>
        <v>99.385000000000005</v>
      </c>
      <c r="R34" s="28"/>
      <c r="S34" s="28"/>
      <c r="T34" s="28"/>
      <c r="U34" s="28"/>
      <c r="V34" s="28"/>
      <c r="W34" s="28"/>
      <c r="X34" s="27"/>
    </row>
    <row r="35" spans="1:24" ht="28">
      <c r="A35" s="4">
        <v>30.1</v>
      </c>
      <c r="B35" s="4">
        <v>31.1</v>
      </c>
      <c r="C35" s="4">
        <f t="shared" si="1"/>
        <v>1</v>
      </c>
      <c r="D35" s="4">
        <v>1</v>
      </c>
      <c r="E35" s="5">
        <f t="shared" si="0"/>
        <v>100</v>
      </c>
      <c r="F35" s="5">
        <v>25</v>
      </c>
      <c r="G35" s="6" t="s">
        <v>15</v>
      </c>
      <c r="H35" s="65">
        <v>11.3</v>
      </c>
      <c r="I35" s="65">
        <v>6.28</v>
      </c>
      <c r="J35" s="65">
        <v>1.4</v>
      </c>
      <c r="K35" s="65">
        <v>43.920999999999999</v>
      </c>
      <c r="L35" s="65">
        <v>0.96</v>
      </c>
      <c r="M35" s="65" t="s">
        <v>143</v>
      </c>
      <c r="N35" s="66">
        <v>35.39</v>
      </c>
      <c r="O35" s="69">
        <f t="shared" si="2"/>
        <v>99.251000000000005</v>
      </c>
      <c r="R35" s="29"/>
      <c r="S35" s="29"/>
      <c r="T35" s="29"/>
      <c r="U35" s="29"/>
      <c r="V35" s="29"/>
      <c r="W35" s="29"/>
      <c r="X35" s="29"/>
    </row>
    <row r="36" spans="1:24" ht="28">
      <c r="A36" s="4">
        <v>31.1</v>
      </c>
      <c r="B36" s="4">
        <v>32.1</v>
      </c>
      <c r="C36" s="4">
        <f t="shared" si="1"/>
        <v>1</v>
      </c>
      <c r="D36" s="4">
        <v>1</v>
      </c>
      <c r="E36" s="5">
        <f t="shared" si="0"/>
        <v>100</v>
      </c>
      <c r="F36" s="5">
        <v>26</v>
      </c>
      <c r="G36" s="6" t="s">
        <v>15</v>
      </c>
      <c r="H36" s="65">
        <v>13.88</v>
      </c>
      <c r="I36" s="65">
        <v>8.5399999999999991</v>
      </c>
      <c r="J36" s="65">
        <v>1.7</v>
      </c>
      <c r="K36" s="65">
        <v>40.779000000000003</v>
      </c>
      <c r="L36" s="65">
        <v>1.1200000000000001</v>
      </c>
      <c r="M36" s="67">
        <v>6.0999999999999999E-2</v>
      </c>
      <c r="N36" s="66">
        <v>33.200000000000003</v>
      </c>
      <c r="O36" s="69">
        <f t="shared" si="2"/>
        <v>99.280000000000015</v>
      </c>
    </row>
    <row r="37" spans="1:24" ht="28">
      <c r="A37" s="4">
        <v>32.1</v>
      </c>
      <c r="B37" s="4">
        <v>33.1</v>
      </c>
      <c r="C37" s="4">
        <f t="shared" si="1"/>
        <v>1</v>
      </c>
      <c r="D37" s="4">
        <v>1</v>
      </c>
      <c r="E37" s="5">
        <f t="shared" si="0"/>
        <v>100</v>
      </c>
      <c r="F37" s="5">
        <v>27</v>
      </c>
      <c r="G37" s="6" t="s">
        <v>15</v>
      </c>
      <c r="H37" s="65">
        <v>15.864000000000001</v>
      </c>
      <c r="I37" s="65">
        <v>10.62</v>
      </c>
      <c r="J37" s="65">
        <v>1.9</v>
      </c>
      <c r="K37" s="65">
        <v>39.365000000000002</v>
      </c>
      <c r="L37" s="65">
        <v>0.48</v>
      </c>
      <c r="M37" s="67">
        <v>6.5000000000000002E-2</v>
      </c>
      <c r="N37" s="66">
        <v>31.29</v>
      </c>
      <c r="O37" s="69">
        <f t="shared" si="2"/>
        <v>99.584000000000003</v>
      </c>
    </row>
    <row r="38" spans="1:24" ht="28">
      <c r="A38" s="4">
        <v>33.1</v>
      </c>
      <c r="B38" s="4">
        <v>34.1</v>
      </c>
      <c r="C38" s="4">
        <f t="shared" si="1"/>
        <v>1</v>
      </c>
      <c r="D38" s="4">
        <v>1</v>
      </c>
      <c r="E38" s="5">
        <f t="shared" si="0"/>
        <v>100</v>
      </c>
      <c r="F38" s="5">
        <v>28</v>
      </c>
      <c r="G38" s="6" t="s">
        <v>15</v>
      </c>
      <c r="H38" s="65">
        <v>14.08</v>
      </c>
      <c r="I38" s="65">
        <v>8.3640000000000008</v>
      </c>
      <c r="J38" s="65">
        <v>1.7</v>
      </c>
      <c r="K38" s="65">
        <v>40.505000000000003</v>
      </c>
      <c r="L38" s="65">
        <v>1.29</v>
      </c>
      <c r="M38" s="67">
        <v>6.0999999999999999E-2</v>
      </c>
      <c r="N38" s="66">
        <v>33.17</v>
      </c>
      <c r="O38" s="69">
        <f t="shared" si="2"/>
        <v>99.170000000000016</v>
      </c>
    </row>
    <row r="39" spans="1:24" ht="28">
      <c r="A39" s="4">
        <v>34.1</v>
      </c>
      <c r="B39" s="4">
        <v>35.1</v>
      </c>
      <c r="C39" s="4">
        <f t="shared" si="1"/>
        <v>1</v>
      </c>
      <c r="D39" s="4">
        <v>1</v>
      </c>
      <c r="E39" s="5">
        <f t="shared" si="0"/>
        <v>100</v>
      </c>
      <c r="F39" s="5">
        <v>29</v>
      </c>
      <c r="G39" s="6" t="s">
        <v>15</v>
      </c>
      <c r="H39" s="65">
        <v>12.722</v>
      </c>
      <c r="I39" s="65">
        <v>6.88</v>
      </c>
      <c r="J39" s="65">
        <v>1.595</v>
      </c>
      <c r="K39" s="65">
        <v>41.936</v>
      </c>
      <c r="L39" s="65">
        <v>1.61</v>
      </c>
      <c r="M39" s="65" t="s">
        <v>143</v>
      </c>
      <c r="N39" s="66">
        <v>34.520000000000003</v>
      </c>
      <c r="O39" s="69">
        <f t="shared" si="2"/>
        <v>99.263000000000005</v>
      </c>
    </row>
    <row r="40" spans="1:24" ht="28">
      <c r="A40" s="4">
        <v>35.1</v>
      </c>
      <c r="B40" s="4">
        <v>36.1</v>
      </c>
      <c r="C40" s="4">
        <f t="shared" si="1"/>
        <v>1</v>
      </c>
      <c r="D40" s="4">
        <v>1</v>
      </c>
      <c r="E40" s="5">
        <f t="shared" si="0"/>
        <v>100</v>
      </c>
      <c r="F40" s="5">
        <v>30</v>
      </c>
      <c r="G40" s="6" t="s">
        <v>15</v>
      </c>
      <c r="H40" s="65">
        <v>17.082000000000001</v>
      </c>
      <c r="I40" s="65">
        <v>11.031000000000001</v>
      </c>
      <c r="J40" s="65">
        <v>2</v>
      </c>
      <c r="K40" s="65">
        <v>38.268000000000001</v>
      </c>
      <c r="L40" s="65">
        <v>0.64</v>
      </c>
      <c r="M40" s="67">
        <v>6.5000000000000002E-2</v>
      </c>
      <c r="N40" s="66">
        <v>30.46</v>
      </c>
      <c r="O40" s="69">
        <f t="shared" si="2"/>
        <v>99.545999999999992</v>
      </c>
    </row>
    <row r="41" spans="1:24" ht="28">
      <c r="A41" s="4">
        <v>36.1</v>
      </c>
      <c r="B41" s="4">
        <v>37.1</v>
      </c>
      <c r="C41" s="4">
        <f t="shared" ref="C41:C54" si="3">(B41-A41)</f>
        <v>1</v>
      </c>
      <c r="D41" s="4">
        <v>1</v>
      </c>
      <c r="E41" s="5">
        <f t="shared" si="0"/>
        <v>100</v>
      </c>
      <c r="F41" s="5">
        <v>31</v>
      </c>
      <c r="G41" s="6" t="s">
        <v>15</v>
      </c>
      <c r="H41" s="65">
        <v>16.536999999999999</v>
      </c>
      <c r="I41" s="65">
        <v>11.061999999999999</v>
      </c>
      <c r="J41" s="65">
        <v>2</v>
      </c>
      <c r="K41" s="65">
        <v>38.356000000000002</v>
      </c>
      <c r="L41" s="65">
        <v>0.8</v>
      </c>
      <c r="M41" s="67">
        <v>6.5000000000000002E-2</v>
      </c>
      <c r="N41" s="66">
        <v>30.72</v>
      </c>
      <c r="O41" s="69">
        <f t="shared" si="2"/>
        <v>99.539999999999992</v>
      </c>
    </row>
    <row r="42" spans="1:24" ht="28">
      <c r="A42" s="4">
        <v>37.1</v>
      </c>
      <c r="B42" s="4">
        <v>38.1</v>
      </c>
      <c r="C42" s="4">
        <f t="shared" si="3"/>
        <v>1</v>
      </c>
      <c r="D42" s="4">
        <v>1</v>
      </c>
      <c r="E42" s="5">
        <f t="shared" si="0"/>
        <v>100</v>
      </c>
      <c r="F42" s="5">
        <v>32</v>
      </c>
      <c r="G42" s="6" t="s">
        <v>15</v>
      </c>
      <c r="H42" s="65">
        <v>17.260999999999999</v>
      </c>
      <c r="I42" s="65">
        <v>8.48</v>
      </c>
      <c r="J42" s="65">
        <v>2.1</v>
      </c>
      <c r="K42" s="65">
        <v>39.125999999999998</v>
      </c>
      <c r="L42" s="65">
        <v>0.8</v>
      </c>
      <c r="M42" s="67">
        <v>6.5000000000000002E-2</v>
      </c>
      <c r="N42" s="66">
        <v>31.29</v>
      </c>
      <c r="O42" s="69">
        <f t="shared" si="2"/>
        <v>99.121999999999986</v>
      </c>
    </row>
    <row r="43" spans="1:24" ht="28">
      <c r="A43" s="4">
        <v>38.1</v>
      </c>
      <c r="B43" s="4">
        <v>39.1</v>
      </c>
      <c r="C43" s="4">
        <f t="shared" si="3"/>
        <v>1</v>
      </c>
      <c r="D43" s="4">
        <v>1</v>
      </c>
      <c r="E43" s="5">
        <f t="shared" si="0"/>
        <v>100</v>
      </c>
      <c r="F43" s="5">
        <v>33</v>
      </c>
      <c r="G43" s="6" t="s">
        <v>16</v>
      </c>
      <c r="H43" s="65">
        <v>16.318999999999999</v>
      </c>
      <c r="I43" s="65">
        <v>12.039</v>
      </c>
      <c r="J43" s="65">
        <v>1.9</v>
      </c>
      <c r="K43" s="65">
        <v>38.024999999999999</v>
      </c>
      <c r="L43" s="65">
        <v>0.64</v>
      </c>
      <c r="M43" s="67">
        <v>6.5000000000000002E-2</v>
      </c>
      <c r="N43" s="66">
        <v>30.32</v>
      </c>
      <c r="O43" s="69">
        <f t="shared" si="2"/>
        <v>99.307999999999993</v>
      </c>
    </row>
    <row r="44" spans="1:24" ht="42">
      <c r="A44" s="4">
        <v>39.1</v>
      </c>
      <c r="B44" s="4">
        <v>40.1</v>
      </c>
      <c r="C44" s="4">
        <f t="shared" si="3"/>
        <v>1</v>
      </c>
      <c r="D44" s="4">
        <v>1</v>
      </c>
      <c r="E44" s="5">
        <f t="shared" si="0"/>
        <v>100</v>
      </c>
      <c r="F44" s="5">
        <v>34</v>
      </c>
      <c r="G44" s="6" t="s">
        <v>43</v>
      </c>
      <c r="H44" s="65">
        <v>20.239999999999998</v>
      </c>
      <c r="I44" s="65">
        <v>13.24</v>
      </c>
      <c r="J44" s="65">
        <v>2.0960000000000001</v>
      </c>
      <c r="K44" s="65">
        <v>35.414000000000001</v>
      </c>
      <c r="L44" s="65">
        <v>0.32</v>
      </c>
      <c r="M44" s="65" t="s">
        <v>143</v>
      </c>
      <c r="N44" s="66">
        <v>28.12</v>
      </c>
      <c r="O44" s="69">
        <f t="shared" si="2"/>
        <v>99.429999999999993</v>
      </c>
    </row>
    <row r="45" spans="1:24" ht="28">
      <c r="A45" s="4">
        <v>40.1</v>
      </c>
      <c r="B45" s="4">
        <v>41.1</v>
      </c>
      <c r="C45" s="4">
        <f t="shared" si="3"/>
        <v>1</v>
      </c>
      <c r="D45" s="4">
        <v>1</v>
      </c>
      <c r="E45" s="5">
        <f t="shared" si="0"/>
        <v>100</v>
      </c>
      <c r="F45" s="5">
        <v>35</v>
      </c>
      <c r="G45" s="6" t="s">
        <v>16</v>
      </c>
      <c r="H45" s="65">
        <v>10.999000000000001</v>
      </c>
      <c r="I45" s="65">
        <v>6.9640000000000004</v>
      </c>
      <c r="J45" s="65">
        <v>1.302</v>
      </c>
      <c r="K45" s="65">
        <v>43.216999999999999</v>
      </c>
      <c r="L45" s="65">
        <v>1.29</v>
      </c>
      <c r="M45" s="65" t="s">
        <v>143</v>
      </c>
      <c r="N45" s="66">
        <v>35.36</v>
      </c>
      <c r="O45" s="69">
        <f t="shared" si="2"/>
        <v>99.132000000000005</v>
      </c>
    </row>
    <row r="46" spans="1:24" ht="28">
      <c r="A46" s="4">
        <v>41.1</v>
      </c>
      <c r="B46" s="4">
        <v>42.1</v>
      </c>
      <c r="C46" s="4">
        <f t="shared" si="3"/>
        <v>1</v>
      </c>
      <c r="D46" s="4">
        <v>1</v>
      </c>
      <c r="E46" s="5">
        <f t="shared" si="0"/>
        <v>100</v>
      </c>
      <c r="F46" s="5">
        <v>36</v>
      </c>
      <c r="G46" s="6" t="s">
        <v>16</v>
      </c>
      <c r="H46" s="65">
        <v>13.66</v>
      </c>
      <c r="I46" s="65">
        <v>7.6230000000000002</v>
      </c>
      <c r="J46" s="65">
        <v>1.6</v>
      </c>
      <c r="K46" s="65">
        <v>41.207000000000001</v>
      </c>
      <c r="L46" s="65">
        <v>1.45</v>
      </c>
      <c r="M46" s="67">
        <v>6.0999999999999999E-2</v>
      </c>
      <c r="N46" s="66">
        <v>33.72</v>
      </c>
      <c r="O46" s="69">
        <f t="shared" si="2"/>
        <v>99.321000000000012</v>
      </c>
    </row>
    <row r="47" spans="1:24" ht="28">
      <c r="A47" s="4">
        <v>42.1</v>
      </c>
      <c r="B47" s="4">
        <v>43.1</v>
      </c>
      <c r="C47" s="4">
        <f t="shared" si="3"/>
        <v>1</v>
      </c>
      <c r="D47" s="4">
        <v>1</v>
      </c>
      <c r="E47" s="5">
        <f t="shared" si="0"/>
        <v>100</v>
      </c>
      <c r="F47" s="5">
        <v>37</v>
      </c>
      <c r="G47" s="6" t="s">
        <v>16</v>
      </c>
      <c r="H47" s="65">
        <v>15.058</v>
      </c>
      <c r="I47" s="65">
        <v>10.121</v>
      </c>
      <c r="J47" s="65">
        <v>2.5</v>
      </c>
      <c r="K47" s="65">
        <v>39.213999999999999</v>
      </c>
      <c r="L47" s="65">
        <v>0.8</v>
      </c>
      <c r="M47" s="67">
        <v>6.5000000000000002E-2</v>
      </c>
      <c r="N47" s="66">
        <v>31.7</v>
      </c>
      <c r="O47" s="69">
        <f t="shared" si="2"/>
        <v>99.457999999999998</v>
      </c>
    </row>
    <row r="48" spans="1:24" ht="28">
      <c r="A48" s="4">
        <v>43.1</v>
      </c>
      <c r="B48" s="4">
        <v>44.1</v>
      </c>
      <c r="C48" s="4">
        <f t="shared" si="3"/>
        <v>1</v>
      </c>
      <c r="D48" s="4">
        <v>1</v>
      </c>
      <c r="E48" s="5">
        <f t="shared" si="0"/>
        <v>100</v>
      </c>
      <c r="F48" s="5">
        <v>38</v>
      </c>
      <c r="G48" s="6" t="s">
        <v>44</v>
      </c>
      <c r="H48" s="65">
        <v>13.16</v>
      </c>
      <c r="I48" s="65">
        <v>9.2769999999999992</v>
      </c>
      <c r="J48" s="65">
        <v>1.7</v>
      </c>
      <c r="K48" s="65">
        <v>41.816000000000003</v>
      </c>
      <c r="L48" s="65">
        <v>0.48</v>
      </c>
      <c r="M48" s="67">
        <v>6.0999999999999999E-2</v>
      </c>
      <c r="N48" s="66">
        <v>33.090000000000003</v>
      </c>
      <c r="O48" s="69">
        <f t="shared" si="2"/>
        <v>99.584000000000017</v>
      </c>
    </row>
    <row r="49" spans="1:15" ht="28">
      <c r="A49" s="4">
        <v>44.1</v>
      </c>
      <c r="B49" s="4">
        <v>45.1</v>
      </c>
      <c r="C49" s="4">
        <f t="shared" si="3"/>
        <v>1</v>
      </c>
      <c r="D49" s="4">
        <v>1</v>
      </c>
      <c r="E49" s="5">
        <f t="shared" si="0"/>
        <v>100</v>
      </c>
      <c r="F49" s="5">
        <v>39</v>
      </c>
      <c r="G49" s="6" t="s">
        <v>44</v>
      </c>
      <c r="H49" s="65">
        <v>16.7</v>
      </c>
      <c r="I49" s="65">
        <v>11.52</v>
      </c>
      <c r="J49" s="65">
        <v>1.8</v>
      </c>
      <c r="K49" s="65">
        <v>38.456000000000003</v>
      </c>
      <c r="L49" s="65">
        <v>0.48</v>
      </c>
      <c r="M49" s="67">
        <v>6.5000000000000002E-2</v>
      </c>
      <c r="N49" s="68">
        <v>30.35</v>
      </c>
      <c r="O49" s="69">
        <f t="shared" si="2"/>
        <v>99.371000000000009</v>
      </c>
    </row>
    <row r="50" spans="1:15" ht="28">
      <c r="A50" s="4">
        <v>45.1</v>
      </c>
      <c r="B50" s="4">
        <v>46.1</v>
      </c>
      <c r="C50" s="4">
        <f t="shared" si="3"/>
        <v>1</v>
      </c>
      <c r="D50" s="4">
        <v>1</v>
      </c>
      <c r="E50" s="5">
        <f t="shared" si="0"/>
        <v>100</v>
      </c>
      <c r="F50" s="5">
        <v>40</v>
      </c>
      <c r="G50" s="6" t="s">
        <v>44</v>
      </c>
      <c r="H50" s="65">
        <v>19.661999999999999</v>
      </c>
      <c r="I50" s="65">
        <v>13.26</v>
      </c>
      <c r="J50" s="65">
        <v>2</v>
      </c>
      <c r="K50" s="65">
        <v>35.618000000000002</v>
      </c>
      <c r="L50" s="65">
        <v>0.32</v>
      </c>
      <c r="M50" s="65" t="s">
        <v>143</v>
      </c>
      <c r="N50" s="66">
        <v>28.33</v>
      </c>
      <c r="O50" s="69">
        <f t="shared" si="2"/>
        <v>99.189999999999984</v>
      </c>
    </row>
    <row r="51" spans="1:15" ht="28">
      <c r="A51" s="4">
        <v>46.1</v>
      </c>
      <c r="B51" s="4">
        <v>47.1</v>
      </c>
      <c r="C51" s="4">
        <f t="shared" si="3"/>
        <v>1</v>
      </c>
      <c r="D51" s="4">
        <v>1</v>
      </c>
      <c r="E51" s="5">
        <f t="shared" si="0"/>
        <v>100</v>
      </c>
      <c r="F51" s="5">
        <v>41</v>
      </c>
      <c r="G51" s="6" t="s">
        <v>44</v>
      </c>
      <c r="H51" s="65">
        <v>19.920000000000002</v>
      </c>
      <c r="I51" s="65">
        <v>12.48</v>
      </c>
      <c r="J51" s="65">
        <v>2</v>
      </c>
      <c r="K51" s="65">
        <v>35.869</v>
      </c>
      <c r="L51" s="65">
        <v>0.64</v>
      </c>
      <c r="M51" s="65" t="s">
        <v>143</v>
      </c>
      <c r="N51" s="66">
        <v>28.5</v>
      </c>
      <c r="O51" s="69">
        <f t="shared" si="2"/>
        <v>99.409000000000006</v>
      </c>
    </row>
    <row r="52" spans="1:15" ht="28">
      <c r="A52" s="4">
        <v>47.1</v>
      </c>
      <c r="B52" s="4">
        <v>48.1</v>
      </c>
      <c r="C52" s="4">
        <f t="shared" si="3"/>
        <v>1</v>
      </c>
      <c r="D52" s="4">
        <v>1</v>
      </c>
      <c r="E52" s="5">
        <f t="shared" si="0"/>
        <v>100</v>
      </c>
      <c r="F52" s="5">
        <v>42</v>
      </c>
      <c r="G52" s="6" t="s">
        <v>44</v>
      </c>
      <c r="H52" s="65">
        <v>17.96</v>
      </c>
      <c r="I52" s="65">
        <v>12.382</v>
      </c>
      <c r="J52" s="65">
        <v>2</v>
      </c>
      <c r="K52" s="65">
        <v>36.997999999999998</v>
      </c>
      <c r="L52" s="65">
        <v>0.48</v>
      </c>
      <c r="M52" s="65" t="s">
        <v>143</v>
      </c>
      <c r="N52" s="66">
        <v>29.6</v>
      </c>
      <c r="O52" s="69">
        <f t="shared" si="2"/>
        <v>99.420000000000016</v>
      </c>
    </row>
    <row r="53" spans="1:15" ht="28">
      <c r="A53" s="4">
        <v>48.1</v>
      </c>
      <c r="B53" s="4">
        <v>49.1</v>
      </c>
      <c r="C53" s="4">
        <f t="shared" si="3"/>
        <v>1</v>
      </c>
      <c r="D53" s="4">
        <v>1</v>
      </c>
      <c r="E53" s="5">
        <f t="shared" si="0"/>
        <v>100</v>
      </c>
      <c r="F53" s="5">
        <v>43</v>
      </c>
      <c r="G53" s="6" t="s">
        <v>44</v>
      </c>
      <c r="H53" s="65">
        <v>16.88</v>
      </c>
      <c r="I53" s="65">
        <v>10.98</v>
      </c>
      <c r="J53" s="65">
        <v>2</v>
      </c>
      <c r="K53" s="65">
        <v>38.468000000000004</v>
      </c>
      <c r="L53" s="65">
        <v>0.48</v>
      </c>
      <c r="M53" s="67">
        <v>6.5000000000000002E-2</v>
      </c>
      <c r="N53" s="66">
        <v>30.49</v>
      </c>
      <c r="O53" s="69">
        <f t="shared" si="2"/>
        <v>99.363</v>
      </c>
    </row>
    <row r="54" spans="1:15" ht="28">
      <c r="A54" s="4">
        <v>49.1</v>
      </c>
      <c r="B54" s="32">
        <v>50</v>
      </c>
      <c r="C54" s="4">
        <f t="shared" si="3"/>
        <v>0.89999999999999858</v>
      </c>
      <c r="D54" s="4">
        <v>0.9</v>
      </c>
      <c r="E54" s="5">
        <f t="shared" si="0"/>
        <v>100.00000000000016</v>
      </c>
      <c r="F54" s="5">
        <v>44</v>
      </c>
      <c r="G54" s="6" t="s">
        <v>44</v>
      </c>
      <c r="H54" s="65">
        <v>14.817</v>
      </c>
      <c r="I54" s="65">
        <v>9.5549999999999997</v>
      </c>
      <c r="J54" s="65">
        <v>1.7</v>
      </c>
      <c r="K54" s="65">
        <v>40.14</v>
      </c>
      <c r="L54" s="65">
        <v>0.8</v>
      </c>
      <c r="M54" s="67">
        <v>6.0999999999999999E-2</v>
      </c>
      <c r="N54" s="66">
        <v>32.22</v>
      </c>
      <c r="O54" s="69">
        <f t="shared" si="2"/>
        <v>99.293000000000006</v>
      </c>
    </row>
    <row r="55" spans="1:15">
      <c r="A55" s="2"/>
      <c r="B55" s="2"/>
      <c r="C55" s="2"/>
      <c r="D55" s="2"/>
      <c r="E55" s="2"/>
      <c r="F55" s="315" t="s">
        <v>56</v>
      </c>
      <c r="G55" s="350"/>
      <c r="H55" s="2"/>
      <c r="I55" s="2"/>
      <c r="J55" s="2"/>
      <c r="K55" s="2"/>
      <c r="L55" s="2"/>
      <c r="M55" s="2"/>
      <c r="N55" s="2"/>
      <c r="O55" s="2"/>
    </row>
  </sheetData>
  <mergeCells count="10">
    <mergeCell ref="H1:O1"/>
    <mergeCell ref="H2:O2"/>
    <mergeCell ref="H3:O3"/>
    <mergeCell ref="H4:O4"/>
    <mergeCell ref="F55:G55"/>
    <mergeCell ref="A2:F2"/>
    <mergeCell ref="A3:F3"/>
    <mergeCell ref="A4:F4"/>
    <mergeCell ref="G1:G4"/>
    <mergeCell ref="A1:F1"/>
  </mergeCells>
  <pageMargins left="0.39370078740157483" right="0.19685039370078741" top="0.74803149606299213" bottom="0.74803149606299213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opLeftCell="A47" workbookViewId="0">
      <selection activeCell="E6" sqref="E6:E55"/>
    </sheetView>
  </sheetViews>
  <sheetFormatPr defaultColWidth="6.453125" defaultRowHeight="14.5"/>
  <cols>
    <col min="1" max="1" width="7.453125" customWidth="1"/>
    <col min="5" max="5" width="7" customWidth="1"/>
    <col min="6" max="6" width="8.54296875" customWidth="1"/>
    <col min="7" max="7" width="40.54296875" customWidth="1"/>
    <col min="8" max="8" width="8.7265625" customWidth="1"/>
    <col min="9" max="9" width="7.7265625" customWidth="1"/>
    <col min="11" max="11" width="7.81640625" customWidth="1"/>
    <col min="15" max="15" width="9" customWidth="1"/>
  </cols>
  <sheetData>
    <row r="1" spans="1:15" ht="22.5" customHeight="1">
      <c r="A1" s="353" t="s">
        <v>182</v>
      </c>
      <c r="B1" s="354"/>
      <c r="C1" s="354"/>
      <c r="D1" s="354"/>
      <c r="E1" s="354"/>
      <c r="F1" s="355"/>
      <c r="G1" s="323" t="s">
        <v>112</v>
      </c>
      <c r="H1" s="317" t="s">
        <v>84</v>
      </c>
      <c r="I1" s="318"/>
      <c r="J1" s="318"/>
      <c r="K1" s="318"/>
      <c r="L1" s="318"/>
      <c r="M1" s="318"/>
      <c r="N1" s="318"/>
      <c r="O1" s="319"/>
    </row>
    <row r="2" spans="1:15" ht="20.25" customHeight="1">
      <c r="A2" s="320" t="s">
        <v>289</v>
      </c>
      <c r="B2" s="321"/>
      <c r="C2" s="321"/>
      <c r="D2" s="321"/>
      <c r="E2" s="321"/>
      <c r="F2" s="322"/>
      <c r="G2" s="324"/>
      <c r="H2" s="317" t="s">
        <v>127</v>
      </c>
      <c r="I2" s="318"/>
      <c r="J2" s="318"/>
      <c r="K2" s="318"/>
      <c r="L2" s="318"/>
      <c r="M2" s="318"/>
      <c r="N2" s="318"/>
      <c r="O2" s="319"/>
    </row>
    <row r="3" spans="1:15" ht="18.75" customHeight="1">
      <c r="A3" s="320" t="s">
        <v>8</v>
      </c>
      <c r="B3" s="321"/>
      <c r="C3" s="321"/>
      <c r="D3" s="321"/>
      <c r="E3" s="321"/>
      <c r="F3" s="322"/>
      <c r="G3" s="324"/>
      <c r="H3" s="317" t="s">
        <v>128</v>
      </c>
      <c r="I3" s="318"/>
      <c r="J3" s="318"/>
      <c r="K3" s="318"/>
      <c r="L3" s="318"/>
      <c r="M3" s="318"/>
      <c r="N3" s="318"/>
      <c r="O3" s="319"/>
    </row>
    <row r="4" spans="1:15" ht="19.5" customHeight="1">
      <c r="A4" s="320" t="s">
        <v>126</v>
      </c>
      <c r="B4" s="321"/>
      <c r="C4" s="321"/>
      <c r="D4" s="321"/>
      <c r="E4" s="321"/>
      <c r="F4" s="322"/>
      <c r="G4" s="325"/>
      <c r="H4" s="317" t="s">
        <v>6</v>
      </c>
      <c r="I4" s="318"/>
      <c r="J4" s="318"/>
      <c r="K4" s="318"/>
      <c r="L4" s="318"/>
      <c r="M4" s="318"/>
      <c r="N4" s="318"/>
      <c r="O4" s="319"/>
    </row>
    <row r="5" spans="1:15" ht="29.5" customHeight="1">
      <c r="A5" s="48" t="s">
        <v>85</v>
      </c>
      <c r="B5" s="48" t="s">
        <v>86</v>
      </c>
      <c r="C5" s="48" t="s">
        <v>87</v>
      </c>
      <c r="D5" s="48" t="s">
        <v>88</v>
      </c>
      <c r="E5" s="48" t="s">
        <v>89</v>
      </c>
      <c r="F5" s="48" t="s">
        <v>4</v>
      </c>
      <c r="G5" s="48" t="s">
        <v>5</v>
      </c>
      <c r="H5" s="49" t="s">
        <v>90</v>
      </c>
      <c r="I5" s="49" t="s">
        <v>113</v>
      </c>
      <c r="J5" s="49" t="s">
        <v>114</v>
      </c>
      <c r="K5" s="49" t="s">
        <v>91</v>
      </c>
      <c r="L5" s="49" t="s">
        <v>92</v>
      </c>
      <c r="M5" s="49" t="s">
        <v>71</v>
      </c>
      <c r="N5" s="49" t="s">
        <v>93</v>
      </c>
      <c r="O5" s="49" t="s">
        <v>7</v>
      </c>
    </row>
    <row r="6" spans="1:15" ht="29.5" customHeight="1">
      <c r="A6" s="4">
        <v>0</v>
      </c>
      <c r="B6" s="4">
        <v>0.6</v>
      </c>
      <c r="C6" s="4">
        <f>B6-A6</f>
        <v>0.6</v>
      </c>
      <c r="D6" s="4">
        <v>0</v>
      </c>
      <c r="E6" s="5"/>
      <c r="F6" s="5"/>
      <c r="G6" s="6" t="s">
        <v>94</v>
      </c>
      <c r="H6" s="2"/>
      <c r="I6" s="2"/>
      <c r="J6" s="2"/>
      <c r="K6" s="2"/>
      <c r="L6" s="2"/>
      <c r="M6" s="2"/>
      <c r="N6" s="2"/>
      <c r="O6" s="2"/>
    </row>
    <row r="7" spans="1:15" ht="29.5" customHeight="1">
      <c r="A7" s="4">
        <v>0.6</v>
      </c>
      <c r="B7" s="4">
        <v>2.1</v>
      </c>
      <c r="C7" s="4">
        <f t="shared" ref="C7:C55" si="0">B7-A7</f>
        <v>1.5</v>
      </c>
      <c r="D7" s="4">
        <v>0</v>
      </c>
      <c r="E7" s="5"/>
      <c r="F7" s="5"/>
      <c r="G7" s="6" t="s">
        <v>94</v>
      </c>
      <c r="H7" s="2"/>
      <c r="I7" s="40"/>
      <c r="J7" s="40"/>
      <c r="K7" s="2"/>
      <c r="L7" s="2"/>
      <c r="M7" s="2"/>
      <c r="N7" s="2"/>
      <c r="O7" s="2"/>
    </row>
    <row r="8" spans="1:15" ht="29.5" customHeight="1">
      <c r="A8" s="4">
        <v>2.1</v>
      </c>
      <c r="B8" s="4">
        <v>3.6</v>
      </c>
      <c r="C8" s="4">
        <f t="shared" si="0"/>
        <v>1.5</v>
      </c>
      <c r="D8" s="4">
        <v>0</v>
      </c>
      <c r="E8" s="5"/>
      <c r="F8" s="5"/>
      <c r="G8" s="6" t="s">
        <v>95</v>
      </c>
      <c r="H8" s="2"/>
      <c r="I8" s="2"/>
      <c r="J8" s="2"/>
      <c r="K8" s="2"/>
      <c r="L8" s="2"/>
      <c r="M8" s="2"/>
      <c r="N8" s="2"/>
      <c r="O8" s="2"/>
    </row>
    <row r="9" spans="1:15" ht="29.5" customHeight="1">
      <c r="A9" s="4">
        <v>3.6</v>
      </c>
      <c r="B9" s="4">
        <v>4.5999999999999996</v>
      </c>
      <c r="C9" s="4">
        <f t="shared" si="0"/>
        <v>0.99999999999999956</v>
      </c>
      <c r="D9" s="4">
        <v>0</v>
      </c>
      <c r="E9" s="5"/>
      <c r="F9" s="5"/>
      <c r="G9" s="6" t="s">
        <v>95</v>
      </c>
      <c r="H9" s="2"/>
      <c r="I9" s="2"/>
      <c r="J9" s="2"/>
      <c r="K9" s="2"/>
      <c r="L9" s="2"/>
      <c r="M9" s="2"/>
      <c r="N9" s="2"/>
      <c r="O9" s="2"/>
    </row>
    <row r="10" spans="1:15" ht="29.5" customHeight="1">
      <c r="A10" s="4">
        <v>4.5999999999999996</v>
      </c>
      <c r="B10" s="4">
        <v>5.6</v>
      </c>
      <c r="C10" s="4">
        <f t="shared" si="0"/>
        <v>1</v>
      </c>
      <c r="D10" s="4">
        <v>0</v>
      </c>
      <c r="E10" s="5"/>
      <c r="F10" s="5"/>
      <c r="G10" s="6" t="s">
        <v>95</v>
      </c>
      <c r="H10" s="2"/>
      <c r="I10" s="2"/>
      <c r="J10" s="2"/>
      <c r="K10" s="2"/>
      <c r="L10" s="2"/>
      <c r="M10" s="2"/>
      <c r="N10" s="2"/>
      <c r="O10" s="2"/>
    </row>
    <row r="11" spans="1:15" ht="29.5" customHeight="1">
      <c r="A11" s="4">
        <v>5.6</v>
      </c>
      <c r="B11" s="4">
        <v>6.6</v>
      </c>
      <c r="C11" s="4">
        <f t="shared" si="0"/>
        <v>1</v>
      </c>
      <c r="D11" s="4">
        <v>0</v>
      </c>
      <c r="E11" s="5"/>
      <c r="F11" s="5"/>
      <c r="G11" s="6" t="s">
        <v>95</v>
      </c>
      <c r="H11" s="2"/>
      <c r="I11" s="2"/>
      <c r="J11" s="2"/>
      <c r="K11" s="2"/>
      <c r="L11" s="2"/>
      <c r="M11" s="2"/>
      <c r="N11" s="2"/>
      <c r="O11" s="2"/>
    </row>
    <row r="12" spans="1:15" ht="29.5" customHeight="1">
      <c r="A12" s="4">
        <v>6.6</v>
      </c>
      <c r="B12" s="4">
        <v>7.6</v>
      </c>
      <c r="C12" s="4">
        <f t="shared" si="0"/>
        <v>1</v>
      </c>
      <c r="D12" s="4">
        <v>0</v>
      </c>
      <c r="E12" s="5"/>
      <c r="F12" s="5"/>
      <c r="G12" s="6" t="s">
        <v>95</v>
      </c>
      <c r="H12" s="16"/>
      <c r="I12" s="16"/>
      <c r="J12" s="16"/>
      <c r="K12" s="16"/>
      <c r="L12" s="16"/>
      <c r="M12" s="16"/>
      <c r="N12" s="16"/>
      <c r="O12" s="17"/>
    </row>
    <row r="13" spans="1:15" ht="29.5" customHeight="1">
      <c r="A13" s="4">
        <v>7.6</v>
      </c>
      <c r="B13" s="4">
        <v>8.6</v>
      </c>
      <c r="C13" s="4">
        <f t="shared" si="0"/>
        <v>1</v>
      </c>
      <c r="D13" s="4">
        <v>0</v>
      </c>
      <c r="E13" s="5"/>
      <c r="F13" s="5"/>
      <c r="G13" s="6" t="s">
        <v>95</v>
      </c>
      <c r="H13" s="16"/>
      <c r="I13" s="16"/>
      <c r="J13" s="16"/>
      <c r="K13" s="16"/>
      <c r="L13" s="16"/>
      <c r="M13" s="16"/>
      <c r="N13" s="16"/>
      <c r="O13" s="17"/>
    </row>
    <row r="14" spans="1:15" ht="29.5" customHeight="1">
      <c r="A14" s="4">
        <v>8.6</v>
      </c>
      <c r="B14" s="4">
        <v>9.6</v>
      </c>
      <c r="C14" s="4">
        <f t="shared" si="0"/>
        <v>1</v>
      </c>
      <c r="D14" s="4">
        <v>0</v>
      </c>
      <c r="E14" s="5"/>
      <c r="F14" s="5"/>
      <c r="G14" s="6" t="s">
        <v>95</v>
      </c>
      <c r="H14" s="16"/>
      <c r="I14" s="16"/>
      <c r="J14" s="16"/>
      <c r="K14" s="16"/>
      <c r="L14" s="16"/>
      <c r="M14" s="16"/>
      <c r="N14" s="16"/>
      <c r="O14" s="17"/>
    </row>
    <row r="15" spans="1:15" ht="29.5" customHeight="1">
      <c r="A15" s="4">
        <v>9.6</v>
      </c>
      <c r="B15" s="4">
        <v>10.6</v>
      </c>
      <c r="C15" s="4">
        <f t="shared" si="0"/>
        <v>1</v>
      </c>
      <c r="D15" s="4">
        <v>0</v>
      </c>
      <c r="E15" s="5"/>
      <c r="F15" s="5"/>
      <c r="G15" s="6" t="s">
        <v>95</v>
      </c>
      <c r="H15" s="2"/>
      <c r="I15" s="2"/>
      <c r="J15" s="2"/>
      <c r="K15" s="2"/>
      <c r="L15" s="2"/>
      <c r="M15" s="2"/>
      <c r="N15" s="2"/>
      <c r="O15" s="2"/>
    </row>
    <row r="16" spans="1:15" ht="29.5" customHeight="1">
      <c r="A16" s="4">
        <v>10.6</v>
      </c>
      <c r="B16" s="4">
        <v>11.6</v>
      </c>
      <c r="C16" s="4">
        <f t="shared" si="0"/>
        <v>1</v>
      </c>
      <c r="D16" s="4">
        <v>0</v>
      </c>
      <c r="E16" s="5"/>
      <c r="F16" s="5"/>
      <c r="G16" s="6" t="s">
        <v>95</v>
      </c>
      <c r="H16" s="16"/>
      <c r="I16" s="16"/>
      <c r="J16" s="16"/>
      <c r="K16" s="16"/>
      <c r="L16" s="16"/>
      <c r="M16" s="16"/>
      <c r="N16" s="16"/>
      <c r="O16" s="17"/>
    </row>
    <row r="17" spans="1:15" ht="29.5" customHeight="1">
      <c r="A17" s="4">
        <v>11.6</v>
      </c>
      <c r="B17" s="4">
        <v>12.6</v>
      </c>
      <c r="C17" s="4">
        <f t="shared" si="0"/>
        <v>1</v>
      </c>
      <c r="D17" s="4">
        <v>0</v>
      </c>
      <c r="E17" s="5"/>
      <c r="F17" s="5"/>
      <c r="G17" s="6" t="s">
        <v>95</v>
      </c>
      <c r="H17" s="2"/>
      <c r="I17" s="2"/>
      <c r="J17" s="2"/>
      <c r="K17" s="2"/>
      <c r="L17" s="2"/>
      <c r="M17" s="2"/>
      <c r="N17" s="2"/>
      <c r="O17" s="2"/>
    </row>
    <row r="18" spans="1:15" ht="29.5" customHeight="1">
      <c r="A18" s="4">
        <v>12.6</v>
      </c>
      <c r="B18" s="4">
        <v>13.6</v>
      </c>
      <c r="C18" s="4">
        <f t="shared" si="0"/>
        <v>1</v>
      </c>
      <c r="D18" s="4">
        <v>0</v>
      </c>
      <c r="E18" s="5"/>
      <c r="F18" s="5"/>
      <c r="G18" s="6" t="s">
        <v>95</v>
      </c>
      <c r="H18" s="2"/>
      <c r="I18" s="2"/>
      <c r="J18" s="2"/>
      <c r="K18" s="2"/>
      <c r="L18" s="2"/>
      <c r="M18" s="2"/>
      <c r="N18" s="2"/>
      <c r="O18" s="2"/>
    </row>
    <row r="19" spans="1:15" ht="29.5" customHeight="1">
      <c r="A19" s="4">
        <v>13.6</v>
      </c>
      <c r="B19" s="4">
        <v>14.6</v>
      </c>
      <c r="C19" s="4">
        <f t="shared" si="0"/>
        <v>1</v>
      </c>
      <c r="D19" s="4">
        <v>0.85</v>
      </c>
      <c r="E19" s="5">
        <f t="shared" ref="E19:E55" si="1">D19/C19*100</f>
        <v>85</v>
      </c>
      <c r="F19" s="5">
        <v>1</v>
      </c>
      <c r="G19" s="6" t="s">
        <v>96</v>
      </c>
      <c r="H19" s="64">
        <v>10.179</v>
      </c>
      <c r="I19" s="64">
        <v>6.6130000000000004</v>
      </c>
      <c r="J19" s="64">
        <v>1.1379999999999999</v>
      </c>
      <c r="K19" s="64">
        <v>44.786999999999999</v>
      </c>
      <c r="L19" s="64">
        <v>0.89100000000000001</v>
      </c>
      <c r="M19" s="64" t="s">
        <v>143</v>
      </c>
      <c r="N19" s="62">
        <v>35.82</v>
      </c>
      <c r="O19" s="59">
        <f t="shared" ref="O19:O34" si="2">SUM(H19:N19)</f>
        <v>99.427999999999997</v>
      </c>
    </row>
    <row r="20" spans="1:15" ht="29.5" customHeight="1">
      <c r="A20" s="4">
        <v>14.6</v>
      </c>
      <c r="B20" s="4">
        <v>15.6</v>
      </c>
      <c r="C20" s="4">
        <f t="shared" si="0"/>
        <v>1</v>
      </c>
      <c r="D20" s="4">
        <v>0.95</v>
      </c>
      <c r="E20" s="5">
        <f t="shared" si="1"/>
        <v>95</v>
      </c>
      <c r="F20" s="5">
        <v>2</v>
      </c>
      <c r="G20" s="6" t="s">
        <v>97</v>
      </c>
      <c r="H20" s="64">
        <v>14.545</v>
      </c>
      <c r="I20" s="64">
        <v>9.42</v>
      </c>
      <c r="J20" s="64">
        <v>1.982</v>
      </c>
      <c r="K20" s="64">
        <v>40.177</v>
      </c>
      <c r="L20" s="64">
        <v>0.90700000000000003</v>
      </c>
      <c r="M20" s="64" t="s">
        <v>143</v>
      </c>
      <c r="N20" s="62">
        <v>32.19</v>
      </c>
      <c r="O20" s="59">
        <f t="shared" si="2"/>
        <v>99.220999999999989</v>
      </c>
    </row>
    <row r="21" spans="1:15" ht="29.5" customHeight="1">
      <c r="A21" s="4">
        <v>15.6</v>
      </c>
      <c r="B21" s="4">
        <v>16.600000000000001</v>
      </c>
      <c r="C21" s="4">
        <f t="shared" si="0"/>
        <v>1.0000000000000018</v>
      </c>
      <c r="D21" s="4">
        <v>1</v>
      </c>
      <c r="E21" s="5">
        <f t="shared" si="1"/>
        <v>99.999999999999829</v>
      </c>
      <c r="F21" s="5">
        <v>3</v>
      </c>
      <c r="G21" s="6" t="s">
        <v>96</v>
      </c>
      <c r="H21" s="64">
        <v>10.167999999999999</v>
      </c>
      <c r="I21" s="64">
        <v>6.2389999999999999</v>
      </c>
      <c r="J21" s="64">
        <v>0.73799999999999999</v>
      </c>
      <c r="K21" s="64">
        <v>45.945999999999998</v>
      </c>
      <c r="L21" s="64">
        <v>0.20599999999999999</v>
      </c>
      <c r="M21" s="64" t="s">
        <v>143</v>
      </c>
      <c r="N21" s="62">
        <v>36.11</v>
      </c>
      <c r="O21" s="59">
        <f t="shared" si="2"/>
        <v>99.406999999999996</v>
      </c>
    </row>
    <row r="22" spans="1:15" ht="29.5" customHeight="1">
      <c r="A22" s="4">
        <v>16.600000000000001</v>
      </c>
      <c r="B22" s="4">
        <v>17.100000000000001</v>
      </c>
      <c r="C22" s="4">
        <f t="shared" si="0"/>
        <v>0.5</v>
      </c>
      <c r="D22" s="4">
        <v>0.5</v>
      </c>
      <c r="E22" s="5">
        <f t="shared" si="1"/>
        <v>100</v>
      </c>
      <c r="F22" s="5">
        <v>4</v>
      </c>
      <c r="G22" s="6" t="s">
        <v>97</v>
      </c>
      <c r="H22" s="64">
        <v>8.5990000000000002</v>
      </c>
      <c r="I22" s="64">
        <v>6.1180000000000003</v>
      </c>
      <c r="J22" s="64">
        <v>0.65500000000000003</v>
      </c>
      <c r="K22" s="64">
        <v>46.997</v>
      </c>
      <c r="L22" s="64">
        <v>0.17699999999999999</v>
      </c>
      <c r="M22" s="64" t="s">
        <v>143</v>
      </c>
      <c r="N22" s="62">
        <v>37.01</v>
      </c>
      <c r="O22" s="59">
        <f t="shared" si="2"/>
        <v>99.555999999999997</v>
      </c>
    </row>
    <row r="23" spans="1:15" ht="29.5" customHeight="1">
      <c r="A23" s="4">
        <v>17.100000000000001</v>
      </c>
      <c r="B23" s="4">
        <v>18.100000000000001</v>
      </c>
      <c r="C23" s="4">
        <f t="shared" si="0"/>
        <v>1</v>
      </c>
      <c r="D23" s="4">
        <v>1</v>
      </c>
      <c r="E23" s="5">
        <f t="shared" si="1"/>
        <v>100</v>
      </c>
      <c r="F23" s="5">
        <v>5</v>
      </c>
      <c r="G23" s="6" t="s">
        <v>98</v>
      </c>
      <c r="H23" s="64">
        <v>11.137</v>
      </c>
      <c r="I23" s="64">
        <v>6.7809999999999997</v>
      </c>
      <c r="J23" s="64">
        <v>1.169</v>
      </c>
      <c r="K23" s="64">
        <v>44.134</v>
      </c>
      <c r="L23" s="64">
        <v>0.79800000000000004</v>
      </c>
      <c r="M23" s="64" t="s">
        <v>143</v>
      </c>
      <c r="N23" s="70">
        <v>35.43</v>
      </c>
      <c r="O23" s="59">
        <f t="shared" si="2"/>
        <v>99.449000000000012</v>
      </c>
    </row>
    <row r="24" spans="1:15" ht="29.5" customHeight="1">
      <c r="A24" s="4">
        <v>18.100000000000001</v>
      </c>
      <c r="B24" s="4">
        <v>19.100000000000001</v>
      </c>
      <c r="C24" s="4">
        <f t="shared" si="0"/>
        <v>1</v>
      </c>
      <c r="D24" s="4">
        <v>1</v>
      </c>
      <c r="E24" s="5">
        <f t="shared" si="1"/>
        <v>100</v>
      </c>
      <c r="F24" s="5">
        <v>6</v>
      </c>
      <c r="G24" s="6" t="s">
        <v>99</v>
      </c>
      <c r="H24" s="64">
        <v>12.103</v>
      </c>
      <c r="I24" s="64">
        <v>6.6239999999999997</v>
      </c>
      <c r="J24" s="64">
        <v>1.423</v>
      </c>
      <c r="K24" s="64">
        <v>43.688000000000002</v>
      </c>
      <c r="L24" s="64">
        <v>0.70199999999999996</v>
      </c>
      <c r="M24" s="64" t="s">
        <v>143</v>
      </c>
      <c r="N24" s="70">
        <v>34.69</v>
      </c>
      <c r="O24" s="59">
        <f t="shared" si="2"/>
        <v>99.23</v>
      </c>
    </row>
    <row r="25" spans="1:15" ht="29.5" customHeight="1">
      <c r="A25" s="4">
        <v>19.100000000000001</v>
      </c>
      <c r="B25" s="4">
        <v>20.100000000000001</v>
      </c>
      <c r="C25" s="4">
        <f t="shared" si="0"/>
        <v>1</v>
      </c>
      <c r="D25" s="4">
        <v>0.8</v>
      </c>
      <c r="E25" s="5">
        <f t="shared" si="1"/>
        <v>80</v>
      </c>
      <c r="F25" s="5">
        <v>7</v>
      </c>
      <c r="G25" s="6" t="s">
        <v>99</v>
      </c>
      <c r="H25" s="64">
        <v>14.723000000000001</v>
      </c>
      <c r="I25" s="64">
        <v>9.452</v>
      </c>
      <c r="J25" s="64">
        <v>1.9330000000000001</v>
      </c>
      <c r="K25" s="64">
        <v>40.311</v>
      </c>
      <c r="L25" s="64">
        <v>0.73399999999999999</v>
      </c>
      <c r="M25" s="64" t="s">
        <v>143</v>
      </c>
      <c r="N25" s="70">
        <v>32.369999999999997</v>
      </c>
      <c r="O25" s="59">
        <f t="shared" si="2"/>
        <v>99.522999999999996</v>
      </c>
    </row>
    <row r="26" spans="1:15" ht="29.5" customHeight="1">
      <c r="A26" s="4">
        <v>20.100000000000001</v>
      </c>
      <c r="B26" s="4">
        <v>21.1</v>
      </c>
      <c r="C26" s="4">
        <f t="shared" si="0"/>
        <v>1</v>
      </c>
      <c r="D26" s="4">
        <v>0.75</v>
      </c>
      <c r="E26" s="5">
        <f t="shared" si="1"/>
        <v>75</v>
      </c>
      <c r="F26" s="5">
        <v>8</v>
      </c>
      <c r="G26" s="6" t="s">
        <v>99</v>
      </c>
      <c r="H26" s="64">
        <v>13.188000000000001</v>
      </c>
      <c r="I26" s="64">
        <v>8.0274000000000001</v>
      </c>
      <c r="J26" s="64">
        <v>1.6080000000000001</v>
      </c>
      <c r="K26" s="64">
        <v>42.805</v>
      </c>
      <c r="L26" s="64">
        <v>0.33300000000000002</v>
      </c>
      <c r="M26" s="64" t="s">
        <v>143</v>
      </c>
      <c r="N26" s="70">
        <v>33.659999999999997</v>
      </c>
      <c r="O26" s="59">
        <f t="shared" si="2"/>
        <v>99.621399999999994</v>
      </c>
    </row>
    <row r="27" spans="1:15" ht="29.5" customHeight="1">
      <c r="A27" s="4">
        <v>21.1</v>
      </c>
      <c r="B27" s="4">
        <v>22.1</v>
      </c>
      <c r="C27" s="4">
        <f t="shared" si="0"/>
        <v>1</v>
      </c>
      <c r="D27" s="4">
        <v>0.7</v>
      </c>
      <c r="E27" s="5">
        <f t="shared" si="1"/>
        <v>70</v>
      </c>
      <c r="F27" s="5">
        <v>9</v>
      </c>
      <c r="G27" s="6" t="s">
        <v>99</v>
      </c>
      <c r="H27" s="64">
        <v>12.156000000000001</v>
      </c>
      <c r="I27" s="64">
        <v>6.851</v>
      </c>
      <c r="J27" s="64">
        <v>1.3149999999999999</v>
      </c>
      <c r="K27" s="64">
        <v>43.871000000000002</v>
      </c>
      <c r="L27" s="64">
        <v>0.46300000000000002</v>
      </c>
      <c r="M27" s="64" t="s">
        <v>143</v>
      </c>
      <c r="N27" s="70">
        <v>34.75</v>
      </c>
      <c r="O27" s="59">
        <f t="shared" si="2"/>
        <v>99.406000000000006</v>
      </c>
    </row>
    <row r="28" spans="1:15" ht="29.5" customHeight="1">
      <c r="A28" s="4">
        <v>22.1</v>
      </c>
      <c r="B28" s="4">
        <v>23.1</v>
      </c>
      <c r="C28" s="4">
        <f t="shared" si="0"/>
        <v>1</v>
      </c>
      <c r="D28" s="4">
        <v>1</v>
      </c>
      <c r="E28" s="5">
        <f t="shared" si="1"/>
        <v>100</v>
      </c>
      <c r="F28" s="5">
        <v>10</v>
      </c>
      <c r="G28" s="6" t="s">
        <v>99</v>
      </c>
      <c r="H28" s="64">
        <v>14.023999999999999</v>
      </c>
      <c r="I28" s="64">
        <v>8.5749999999999993</v>
      </c>
      <c r="J28" s="64">
        <v>1.661</v>
      </c>
      <c r="K28" s="64">
        <v>41.343000000000004</v>
      </c>
      <c r="L28" s="64">
        <v>0.65500000000000003</v>
      </c>
      <c r="M28" s="64">
        <v>6.0999999999999999E-2</v>
      </c>
      <c r="N28" s="70">
        <v>33.24</v>
      </c>
      <c r="O28" s="59">
        <f t="shared" si="2"/>
        <v>99.559000000000026</v>
      </c>
    </row>
    <row r="29" spans="1:15" ht="29.5" customHeight="1">
      <c r="A29" s="4">
        <v>23.1</v>
      </c>
      <c r="B29" s="4">
        <v>24.1</v>
      </c>
      <c r="C29" s="4">
        <f t="shared" si="0"/>
        <v>1</v>
      </c>
      <c r="D29" s="4">
        <v>1</v>
      </c>
      <c r="E29" s="5">
        <f t="shared" si="1"/>
        <v>100</v>
      </c>
      <c r="F29" s="5">
        <v>11</v>
      </c>
      <c r="G29" s="6" t="s">
        <v>99</v>
      </c>
      <c r="H29" s="64">
        <v>12.587999999999999</v>
      </c>
      <c r="I29" s="64">
        <v>8.4489999999999998</v>
      </c>
      <c r="J29" s="64">
        <v>1.49</v>
      </c>
      <c r="K29" s="64">
        <v>42.798000000000002</v>
      </c>
      <c r="L29" s="64">
        <v>0.372</v>
      </c>
      <c r="M29" s="64" t="s">
        <v>143</v>
      </c>
      <c r="N29" s="70">
        <v>33.590000000000003</v>
      </c>
      <c r="O29" s="59">
        <f t="shared" si="2"/>
        <v>99.287000000000006</v>
      </c>
    </row>
    <row r="30" spans="1:15" ht="29.5" customHeight="1">
      <c r="A30" s="4">
        <v>24.1</v>
      </c>
      <c r="B30" s="4">
        <v>25.1</v>
      </c>
      <c r="C30" s="4">
        <f t="shared" si="0"/>
        <v>1</v>
      </c>
      <c r="D30" s="4">
        <v>0.6</v>
      </c>
      <c r="E30" s="5">
        <f t="shared" si="1"/>
        <v>60</v>
      </c>
      <c r="F30" s="5">
        <v>12</v>
      </c>
      <c r="G30" s="6" t="s">
        <v>99</v>
      </c>
      <c r="H30" s="64">
        <v>12.28</v>
      </c>
      <c r="I30" s="64">
        <v>8.3789999999999996</v>
      </c>
      <c r="J30" s="64">
        <v>1.4370000000000001</v>
      </c>
      <c r="K30" s="64">
        <v>42.747</v>
      </c>
      <c r="L30" s="64">
        <v>0.44600000000000001</v>
      </c>
      <c r="M30" s="64" t="s">
        <v>143</v>
      </c>
      <c r="N30" s="70">
        <v>33.99</v>
      </c>
      <c r="O30" s="59">
        <f t="shared" si="2"/>
        <v>99.278999999999996</v>
      </c>
    </row>
    <row r="31" spans="1:15" ht="29.5" customHeight="1">
      <c r="A31" s="4">
        <v>25.1</v>
      </c>
      <c r="B31" s="4">
        <v>26.1</v>
      </c>
      <c r="C31" s="4">
        <f t="shared" si="0"/>
        <v>1</v>
      </c>
      <c r="D31" s="4">
        <v>0.5</v>
      </c>
      <c r="E31" s="5">
        <f t="shared" si="1"/>
        <v>50</v>
      </c>
      <c r="F31" s="5">
        <v>13</v>
      </c>
      <c r="G31" s="6" t="s">
        <v>99</v>
      </c>
      <c r="H31" s="64">
        <v>13.217000000000001</v>
      </c>
      <c r="I31" s="64">
        <v>7.0369999999999999</v>
      </c>
      <c r="J31" s="64">
        <v>1.4239999999999999</v>
      </c>
      <c r="K31" s="64">
        <v>43.442</v>
      </c>
      <c r="L31" s="64">
        <v>0.28799999999999998</v>
      </c>
      <c r="M31" s="64" t="s">
        <v>143</v>
      </c>
      <c r="N31" s="70">
        <v>34.119999999999997</v>
      </c>
      <c r="O31" s="59">
        <f t="shared" si="2"/>
        <v>99.527999999999992</v>
      </c>
    </row>
    <row r="32" spans="1:15" ht="29.5" customHeight="1">
      <c r="A32" s="4">
        <v>26.1</v>
      </c>
      <c r="B32" s="4">
        <v>27.1</v>
      </c>
      <c r="C32" s="4">
        <f t="shared" si="0"/>
        <v>1</v>
      </c>
      <c r="D32" s="4">
        <v>0.85</v>
      </c>
      <c r="E32" s="5">
        <f t="shared" si="1"/>
        <v>85</v>
      </c>
      <c r="F32" s="5">
        <v>14</v>
      </c>
      <c r="G32" s="6" t="s">
        <v>100</v>
      </c>
      <c r="H32" s="64">
        <v>15.673999999999999</v>
      </c>
      <c r="I32" s="64">
        <v>6.7990000000000004</v>
      </c>
      <c r="J32" s="64">
        <v>1.617</v>
      </c>
      <c r="K32" s="64">
        <v>41.262</v>
      </c>
      <c r="L32" s="64">
        <v>0.72399999999999998</v>
      </c>
      <c r="M32" s="64">
        <v>6.0999999999999999E-2</v>
      </c>
      <c r="N32" s="70">
        <v>33.200000000000003</v>
      </c>
      <c r="O32" s="59">
        <f t="shared" si="2"/>
        <v>99.337000000000018</v>
      </c>
    </row>
    <row r="33" spans="1:15" ht="29.5" customHeight="1">
      <c r="A33" s="4">
        <v>27.1</v>
      </c>
      <c r="B33" s="4">
        <v>28.1</v>
      </c>
      <c r="C33" s="4">
        <f t="shared" si="0"/>
        <v>1</v>
      </c>
      <c r="D33" s="4">
        <v>0.9</v>
      </c>
      <c r="E33" s="5">
        <f t="shared" si="1"/>
        <v>90</v>
      </c>
      <c r="F33" s="5">
        <v>15</v>
      </c>
      <c r="G33" s="6" t="s">
        <v>100</v>
      </c>
      <c r="H33" s="64">
        <v>13.83</v>
      </c>
      <c r="I33" s="64">
        <v>6.0529999999999999</v>
      </c>
      <c r="J33" s="64">
        <v>1.5329999999999999</v>
      </c>
      <c r="K33" s="64">
        <v>42.93</v>
      </c>
      <c r="L33" s="64">
        <v>0.59899999999999998</v>
      </c>
      <c r="M33" s="64" t="s">
        <v>143</v>
      </c>
      <c r="N33" s="70">
        <v>34.24</v>
      </c>
      <c r="O33" s="59">
        <f t="shared" si="2"/>
        <v>99.185000000000002</v>
      </c>
    </row>
    <row r="34" spans="1:15" ht="29.5" customHeight="1">
      <c r="A34" s="4">
        <v>28.1</v>
      </c>
      <c r="B34" s="4">
        <v>29.1</v>
      </c>
      <c r="C34" s="4">
        <f t="shared" si="0"/>
        <v>1</v>
      </c>
      <c r="D34" s="4">
        <v>0.9</v>
      </c>
      <c r="E34" s="5">
        <f t="shared" si="1"/>
        <v>90</v>
      </c>
      <c r="F34" s="5">
        <v>16</v>
      </c>
      <c r="G34" s="6" t="s">
        <v>101</v>
      </c>
      <c r="H34" s="64">
        <v>15.497</v>
      </c>
      <c r="I34" s="64">
        <v>8.641</v>
      </c>
      <c r="J34" s="64">
        <v>1.7170000000000001</v>
      </c>
      <c r="K34" s="64">
        <v>40.624000000000002</v>
      </c>
      <c r="L34" s="64">
        <v>0.52400000000000002</v>
      </c>
      <c r="M34" s="64">
        <v>6.0999999999999999E-2</v>
      </c>
      <c r="N34" s="70">
        <v>32.44</v>
      </c>
      <c r="O34" s="59">
        <f t="shared" si="2"/>
        <v>99.504000000000005</v>
      </c>
    </row>
    <row r="35" spans="1:15" ht="29.5" customHeight="1">
      <c r="A35" s="4">
        <v>29.1</v>
      </c>
      <c r="B35" s="4">
        <v>30.1</v>
      </c>
      <c r="C35" s="4">
        <f t="shared" si="0"/>
        <v>1</v>
      </c>
      <c r="D35" s="4">
        <v>0.85</v>
      </c>
      <c r="E35" s="5">
        <f t="shared" si="1"/>
        <v>85</v>
      </c>
      <c r="F35" s="5">
        <v>17</v>
      </c>
      <c r="G35" s="6" t="s">
        <v>101</v>
      </c>
      <c r="H35" s="64">
        <v>13.917999999999999</v>
      </c>
      <c r="I35" s="64">
        <v>8.56</v>
      </c>
      <c r="J35" s="64">
        <v>1.43</v>
      </c>
      <c r="K35" s="64">
        <v>41.917999999999999</v>
      </c>
      <c r="L35" s="64">
        <v>0.38900000000000001</v>
      </c>
      <c r="M35" s="64">
        <v>6.0999999999999999E-2</v>
      </c>
      <c r="N35" s="62">
        <v>33.28</v>
      </c>
      <c r="O35" s="59">
        <f>SUM(H35:N35)</f>
        <v>99.555999999999997</v>
      </c>
    </row>
    <row r="36" spans="1:15" ht="29.5" customHeight="1">
      <c r="A36" s="4">
        <v>30.1</v>
      </c>
      <c r="B36" s="4">
        <v>31.1</v>
      </c>
      <c r="C36" s="4">
        <f t="shared" si="0"/>
        <v>1</v>
      </c>
      <c r="D36" s="4">
        <v>0.8</v>
      </c>
      <c r="E36" s="5">
        <f t="shared" si="1"/>
        <v>80</v>
      </c>
      <c r="F36" s="5">
        <v>18</v>
      </c>
      <c r="G36" s="6" t="s">
        <v>101</v>
      </c>
      <c r="H36" s="64">
        <v>18.303999999999998</v>
      </c>
      <c r="I36" s="64">
        <v>11.436</v>
      </c>
      <c r="J36" s="64">
        <v>2.1869999999999998</v>
      </c>
      <c r="K36" s="64">
        <v>37.148000000000003</v>
      </c>
      <c r="L36" s="64">
        <v>0.52</v>
      </c>
      <c r="M36" s="64" t="s">
        <v>143</v>
      </c>
      <c r="N36" s="62">
        <v>29.7</v>
      </c>
      <c r="O36" s="59">
        <f t="shared" ref="O36:O50" si="3">SUM(H36:N36)</f>
        <v>99.295000000000002</v>
      </c>
    </row>
    <row r="37" spans="1:15" ht="29.5" customHeight="1">
      <c r="A37" s="4">
        <v>31.1</v>
      </c>
      <c r="B37" s="4">
        <v>32.1</v>
      </c>
      <c r="C37" s="4">
        <f t="shared" si="0"/>
        <v>1</v>
      </c>
      <c r="D37" s="4">
        <v>0.5</v>
      </c>
      <c r="E37" s="5">
        <f t="shared" si="1"/>
        <v>50</v>
      </c>
      <c r="F37" s="5">
        <v>19</v>
      </c>
      <c r="G37" s="6" t="s">
        <v>101</v>
      </c>
      <c r="H37" s="64">
        <v>20.492000000000001</v>
      </c>
      <c r="I37" s="64">
        <v>12.349</v>
      </c>
      <c r="J37" s="64">
        <v>2.5790000000000002</v>
      </c>
      <c r="K37" s="64">
        <v>34.96</v>
      </c>
      <c r="L37" s="64">
        <v>0.69199999999999995</v>
      </c>
      <c r="M37" s="64" t="s">
        <v>143</v>
      </c>
      <c r="N37" s="62">
        <v>28.26</v>
      </c>
      <c r="O37" s="59">
        <f t="shared" si="3"/>
        <v>99.331999999999994</v>
      </c>
    </row>
    <row r="38" spans="1:15" ht="29.5" customHeight="1">
      <c r="A38" s="4">
        <v>32.1</v>
      </c>
      <c r="B38" s="4">
        <v>33.1</v>
      </c>
      <c r="C38" s="4">
        <f t="shared" si="0"/>
        <v>1</v>
      </c>
      <c r="D38" s="4">
        <v>0.8</v>
      </c>
      <c r="E38" s="5">
        <f t="shared" si="1"/>
        <v>80</v>
      </c>
      <c r="F38" s="5">
        <v>20</v>
      </c>
      <c r="G38" s="6" t="s">
        <v>101</v>
      </c>
      <c r="H38" s="64">
        <v>25.748999999999999</v>
      </c>
      <c r="I38" s="64">
        <v>13.342000000000001</v>
      </c>
      <c r="J38" s="64">
        <v>2.883</v>
      </c>
      <c r="K38" s="64">
        <v>31.097999999999999</v>
      </c>
      <c r="L38" s="64">
        <v>0.84299999999999997</v>
      </c>
      <c r="M38" s="64" t="s">
        <v>143</v>
      </c>
      <c r="N38" s="62">
        <v>25.27</v>
      </c>
      <c r="O38" s="59">
        <f t="shared" si="3"/>
        <v>99.185000000000002</v>
      </c>
    </row>
    <row r="39" spans="1:15" ht="29.5" customHeight="1">
      <c r="A39" s="4">
        <v>33.1</v>
      </c>
      <c r="B39" s="4">
        <v>34.1</v>
      </c>
      <c r="C39" s="4">
        <f t="shared" si="0"/>
        <v>1</v>
      </c>
      <c r="D39" s="4">
        <v>0.65</v>
      </c>
      <c r="E39" s="5">
        <f t="shared" si="1"/>
        <v>65</v>
      </c>
      <c r="F39" s="5">
        <v>21</v>
      </c>
      <c r="G39" s="6" t="s">
        <v>101</v>
      </c>
      <c r="H39" s="64">
        <v>20.303999999999998</v>
      </c>
      <c r="I39" s="64">
        <v>9.8559999999999999</v>
      </c>
      <c r="J39" s="64">
        <v>2.2509999999999999</v>
      </c>
      <c r="K39" s="64">
        <v>36.363</v>
      </c>
      <c r="L39" s="64">
        <v>0.92100000000000004</v>
      </c>
      <c r="M39" s="64" t="s">
        <v>143</v>
      </c>
      <c r="N39" s="62">
        <v>29.75</v>
      </c>
      <c r="O39" s="59">
        <f t="shared" si="3"/>
        <v>99.445000000000007</v>
      </c>
    </row>
    <row r="40" spans="1:15" ht="29.5" customHeight="1">
      <c r="A40" s="4">
        <v>34.1</v>
      </c>
      <c r="B40" s="4">
        <v>35.1</v>
      </c>
      <c r="C40" s="4">
        <f t="shared" si="0"/>
        <v>1</v>
      </c>
      <c r="D40" s="4">
        <v>0.8</v>
      </c>
      <c r="E40" s="5">
        <f t="shared" si="1"/>
        <v>80</v>
      </c>
      <c r="F40" s="5">
        <v>22</v>
      </c>
      <c r="G40" s="6" t="s">
        <v>101</v>
      </c>
      <c r="H40" s="64">
        <v>21.561</v>
      </c>
      <c r="I40" s="64">
        <v>11.05</v>
      </c>
      <c r="J40" s="64">
        <v>2.2450000000000001</v>
      </c>
      <c r="K40" s="64">
        <v>35.677999999999997</v>
      </c>
      <c r="L40" s="64">
        <v>0.50600000000000001</v>
      </c>
      <c r="M40" s="64" t="s">
        <v>143</v>
      </c>
      <c r="N40" s="62">
        <v>28.32</v>
      </c>
      <c r="O40" s="59">
        <f t="shared" si="3"/>
        <v>99.359999999999985</v>
      </c>
    </row>
    <row r="41" spans="1:15" ht="29.5" customHeight="1">
      <c r="A41" s="4">
        <v>35.1</v>
      </c>
      <c r="B41" s="4">
        <v>36.1</v>
      </c>
      <c r="C41" s="4">
        <f t="shared" si="0"/>
        <v>1</v>
      </c>
      <c r="D41" s="4">
        <v>0.8</v>
      </c>
      <c r="E41" s="5">
        <f t="shared" si="1"/>
        <v>80</v>
      </c>
      <c r="F41" s="5">
        <v>23</v>
      </c>
      <c r="G41" s="6" t="s">
        <v>102</v>
      </c>
      <c r="H41" s="64">
        <v>46.58</v>
      </c>
      <c r="I41" s="64">
        <v>16.593</v>
      </c>
      <c r="J41" s="64">
        <v>5.1849999999999996</v>
      </c>
      <c r="K41" s="64">
        <v>16.161000000000001</v>
      </c>
      <c r="L41" s="64">
        <v>1.1950000000000001</v>
      </c>
      <c r="M41" s="64">
        <v>5.6000000000000001E-2</v>
      </c>
      <c r="N41" s="61">
        <v>13.64</v>
      </c>
      <c r="O41" s="59">
        <f t="shared" si="3"/>
        <v>99.41</v>
      </c>
    </row>
    <row r="42" spans="1:15" ht="29.5" customHeight="1">
      <c r="A42" s="4">
        <v>36.1</v>
      </c>
      <c r="B42" s="4">
        <v>37.1</v>
      </c>
      <c r="C42" s="4">
        <f t="shared" si="0"/>
        <v>1</v>
      </c>
      <c r="D42" s="4">
        <v>0.75</v>
      </c>
      <c r="E42" s="5">
        <f t="shared" si="1"/>
        <v>75</v>
      </c>
      <c r="F42" s="5">
        <v>24</v>
      </c>
      <c r="G42" s="6" t="s">
        <v>102</v>
      </c>
      <c r="H42" s="64">
        <v>49.15</v>
      </c>
      <c r="I42" s="64">
        <v>19.434999999999999</v>
      </c>
      <c r="J42" s="64">
        <v>5.8659999999999997</v>
      </c>
      <c r="K42" s="64">
        <v>12.602</v>
      </c>
      <c r="L42" s="64">
        <v>1.0629999999999999</v>
      </c>
      <c r="M42" s="64">
        <v>5.6000000000000001E-2</v>
      </c>
      <c r="N42" s="61">
        <v>11.02</v>
      </c>
      <c r="O42" s="59">
        <f t="shared" si="3"/>
        <v>99.191999999999993</v>
      </c>
    </row>
    <row r="43" spans="1:15" ht="29.5" customHeight="1">
      <c r="A43" s="4">
        <v>37.1</v>
      </c>
      <c r="B43" s="4">
        <v>38.1</v>
      </c>
      <c r="C43" s="4">
        <f t="shared" si="0"/>
        <v>1</v>
      </c>
      <c r="D43" s="4">
        <v>0.7</v>
      </c>
      <c r="E43" s="5">
        <f t="shared" si="1"/>
        <v>70</v>
      </c>
      <c r="F43" s="5">
        <v>25</v>
      </c>
      <c r="G43" s="6" t="s">
        <v>102</v>
      </c>
      <c r="H43" s="64">
        <v>44.508000000000003</v>
      </c>
      <c r="I43" s="64">
        <v>18.21</v>
      </c>
      <c r="J43" s="64">
        <v>5.46</v>
      </c>
      <c r="K43" s="64">
        <v>15.346</v>
      </c>
      <c r="L43" s="64">
        <v>1.7170000000000001</v>
      </c>
      <c r="M43" s="64">
        <v>2.5000000000000001E-2</v>
      </c>
      <c r="N43" s="61">
        <v>14.24</v>
      </c>
      <c r="O43" s="59">
        <f t="shared" si="3"/>
        <v>99.506</v>
      </c>
    </row>
    <row r="44" spans="1:15" ht="29.5" customHeight="1">
      <c r="A44" s="4">
        <v>38.1</v>
      </c>
      <c r="B44" s="4">
        <v>39.1</v>
      </c>
      <c r="C44" s="4">
        <f t="shared" si="0"/>
        <v>1</v>
      </c>
      <c r="D44" s="4">
        <v>0.85</v>
      </c>
      <c r="E44" s="5">
        <f t="shared" si="1"/>
        <v>85</v>
      </c>
      <c r="F44" s="5">
        <v>26</v>
      </c>
      <c r="G44" s="6" t="s">
        <v>96</v>
      </c>
      <c r="H44" s="64">
        <v>29.486000000000001</v>
      </c>
      <c r="I44" s="64">
        <v>14.672000000000001</v>
      </c>
      <c r="J44" s="64">
        <v>3.7730000000000001</v>
      </c>
      <c r="K44" s="64">
        <v>27.992000000000001</v>
      </c>
      <c r="L44" s="64">
        <v>0.68300000000000005</v>
      </c>
      <c r="M44" s="64">
        <v>6.5000000000000002E-2</v>
      </c>
      <c r="N44" s="61">
        <v>22.88</v>
      </c>
      <c r="O44" s="59">
        <f t="shared" si="3"/>
        <v>99.551000000000002</v>
      </c>
    </row>
    <row r="45" spans="1:15" ht="29.5" customHeight="1">
      <c r="A45" s="4">
        <v>39.1</v>
      </c>
      <c r="B45" s="4">
        <v>40.1</v>
      </c>
      <c r="C45" s="4">
        <f t="shared" si="0"/>
        <v>1</v>
      </c>
      <c r="D45" s="4">
        <v>1</v>
      </c>
      <c r="E45" s="5">
        <f t="shared" si="1"/>
        <v>100</v>
      </c>
      <c r="F45" s="5">
        <v>27</v>
      </c>
      <c r="G45" s="6" t="s">
        <v>102</v>
      </c>
      <c r="H45" s="64">
        <v>40.439</v>
      </c>
      <c r="I45" s="64">
        <v>16.513999999999999</v>
      </c>
      <c r="J45" s="64">
        <v>6.1420000000000003</v>
      </c>
      <c r="K45" s="64">
        <v>18.693000000000001</v>
      </c>
      <c r="L45" s="64">
        <v>1.486</v>
      </c>
      <c r="M45" s="64">
        <v>2.5000000000000001E-2</v>
      </c>
      <c r="N45" s="61">
        <v>16</v>
      </c>
      <c r="O45" s="59">
        <f t="shared" si="3"/>
        <v>99.299000000000021</v>
      </c>
    </row>
    <row r="46" spans="1:15" ht="29.5" customHeight="1">
      <c r="A46" s="4">
        <v>40.1</v>
      </c>
      <c r="B46" s="4">
        <v>41.1</v>
      </c>
      <c r="C46" s="4">
        <f t="shared" si="0"/>
        <v>1</v>
      </c>
      <c r="D46" s="4">
        <v>1</v>
      </c>
      <c r="E46" s="5">
        <f t="shared" si="1"/>
        <v>100</v>
      </c>
      <c r="F46" s="5">
        <v>28</v>
      </c>
      <c r="G46" s="6" t="s">
        <v>102</v>
      </c>
      <c r="H46" s="64">
        <v>50.91</v>
      </c>
      <c r="I46" s="64">
        <v>18.465</v>
      </c>
      <c r="J46" s="64">
        <v>6.0110000000000001</v>
      </c>
      <c r="K46" s="64">
        <v>12.221</v>
      </c>
      <c r="L46" s="64">
        <v>1.0369999999999999</v>
      </c>
      <c r="M46" s="64">
        <v>4.2999999999999997E-2</v>
      </c>
      <c r="N46" s="61">
        <v>10.52</v>
      </c>
      <c r="O46" s="59">
        <f t="shared" si="3"/>
        <v>99.207000000000008</v>
      </c>
    </row>
    <row r="47" spans="1:15" ht="29.5" customHeight="1">
      <c r="A47" s="4">
        <v>41.1</v>
      </c>
      <c r="B47" s="4">
        <v>42.1</v>
      </c>
      <c r="C47" s="4">
        <f t="shared" si="0"/>
        <v>1</v>
      </c>
      <c r="D47" s="4">
        <v>1</v>
      </c>
      <c r="E47" s="5">
        <f t="shared" si="1"/>
        <v>100</v>
      </c>
      <c r="F47" s="5">
        <v>29</v>
      </c>
      <c r="G47" s="6" t="s">
        <v>102</v>
      </c>
      <c r="H47" s="64">
        <v>52.212000000000003</v>
      </c>
      <c r="I47" s="64">
        <v>21.324000000000002</v>
      </c>
      <c r="J47" s="64">
        <v>6.0129999999999999</v>
      </c>
      <c r="K47" s="64">
        <v>10.116</v>
      </c>
      <c r="L47" s="64">
        <v>1.0049999999999999</v>
      </c>
      <c r="M47" s="64">
        <v>4.2999999999999997E-2</v>
      </c>
      <c r="N47" s="61">
        <v>8.81</v>
      </c>
      <c r="O47" s="59">
        <f t="shared" si="3"/>
        <v>99.52300000000001</v>
      </c>
    </row>
    <row r="48" spans="1:15" ht="29.5" customHeight="1">
      <c r="A48" s="4">
        <v>42.1</v>
      </c>
      <c r="B48" s="4">
        <v>43.1</v>
      </c>
      <c r="C48" s="4">
        <f t="shared" si="0"/>
        <v>1</v>
      </c>
      <c r="D48" s="4">
        <v>0.75</v>
      </c>
      <c r="E48" s="5">
        <f t="shared" si="1"/>
        <v>75</v>
      </c>
      <c r="F48" s="5">
        <v>30</v>
      </c>
      <c r="G48" s="6" t="s">
        <v>102</v>
      </c>
      <c r="H48" s="64">
        <v>53.622999999999998</v>
      </c>
      <c r="I48" s="64">
        <v>21.760999999999999</v>
      </c>
      <c r="J48" s="64">
        <v>6.0970000000000004</v>
      </c>
      <c r="K48" s="64">
        <v>9.4220000000000006</v>
      </c>
      <c r="L48" s="64">
        <v>0.67700000000000005</v>
      </c>
      <c r="M48" s="64">
        <v>6.0999999999999999E-2</v>
      </c>
      <c r="N48" s="61">
        <v>7.92</v>
      </c>
      <c r="O48" s="59">
        <f t="shared" si="3"/>
        <v>99.561000000000007</v>
      </c>
    </row>
    <row r="49" spans="1:15" ht="29.5" customHeight="1">
      <c r="A49" s="4">
        <v>43.1</v>
      </c>
      <c r="B49" s="4">
        <v>44.1</v>
      </c>
      <c r="C49" s="4">
        <f t="shared" si="0"/>
        <v>1</v>
      </c>
      <c r="D49" s="4">
        <v>0.9</v>
      </c>
      <c r="E49" s="5">
        <f t="shared" si="1"/>
        <v>90</v>
      </c>
      <c r="F49" s="5">
        <v>31</v>
      </c>
      <c r="G49" s="6" t="s">
        <v>102</v>
      </c>
      <c r="H49" s="64">
        <v>55.231000000000002</v>
      </c>
      <c r="I49" s="64">
        <v>21.966999999999999</v>
      </c>
      <c r="J49" s="64">
        <v>5.8689999999999998</v>
      </c>
      <c r="K49" s="64">
        <v>8.26</v>
      </c>
      <c r="L49" s="64">
        <v>0.70399999999999996</v>
      </c>
      <c r="M49" s="64">
        <v>6.0999999999999999E-2</v>
      </c>
      <c r="N49" s="62">
        <v>7.28</v>
      </c>
      <c r="O49" s="59">
        <f t="shared" si="3"/>
        <v>99.372000000000014</v>
      </c>
    </row>
    <row r="50" spans="1:15" ht="29.5" customHeight="1">
      <c r="A50" s="4">
        <v>44.1</v>
      </c>
      <c r="B50" s="4">
        <v>45.1</v>
      </c>
      <c r="C50" s="4">
        <f t="shared" si="0"/>
        <v>1</v>
      </c>
      <c r="D50" s="4">
        <v>0.85</v>
      </c>
      <c r="E50" s="5">
        <f t="shared" si="1"/>
        <v>85</v>
      </c>
      <c r="F50" s="5">
        <v>32</v>
      </c>
      <c r="G50" s="6" t="s">
        <v>102</v>
      </c>
      <c r="H50" s="64">
        <v>55.951999999999998</v>
      </c>
      <c r="I50" s="64">
        <v>22.297000000000001</v>
      </c>
      <c r="J50" s="64">
        <v>5.9420000000000002</v>
      </c>
      <c r="K50" s="64">
        <v>7.742</v>
      </c>
      <c r="L50" s="64">
        <v>0.72699999999999998</v>
      </c>
      <c r="M50" s="64">
        <v>6.0999999999999999E-2</v>
      </c>
      <c r="N50" s="62">
        <v>6.64</v>
      </c>
      <c r="O50" s="59">
        <f t="shared" si="3"/>
        <v>99.361000000000018</v>
      </c>
    </row>
    <row r="51" spans="1:15" ht="29.5" customHeight="1">
      <c r="A51" s="4">
        <v>45.1</v>
      </c>
      <c r="B51" s="4">
        <v>46.1</v>
      </c>
      <c r="C51" s="4">
        <f t="shared" si="0"/>
        <v>1</v>
      </c>
      <c r="D51" s="4">
        <v>1</v>
      </c>
      <c r="E51" s="5">
        <f t="shared" si="1"/>
        <v>100</v>
      </c>
      <c r="F51" s="5">
        <v>33</v>
      </c>
      <c r="G51" s="6" t="s">
        <v>102</v>
      </c>
      <c r="H51" s="64">
        <v>48.418999999999997</v>
      </c>
      <c r="I51" s="64">
        <v>17.858000000000001</v>
      </c>
      <c r="J51" s="64">
        <v>6.1429999999999998</v>
      </c>
      <c r="K51" s="64">
        <v>14.225</v>
      </c>
      <c r="L51" s="64">
        <v>0.76100000000000001</v>
      </c>
      <c r="M51" s="64">
        <v>5.6000000000000001E-2</v>
      </c>
      <c r="N51" s="61">
        <v>12.02</v>
      </c>
      <c r="O51" s="59">
        <f>SUM(H51:N51)</f>
        <v>99.481999999999985</v>
      </c>
    </row>
    <row r="52" spans="1:15" ht="29.5" customHeight="1">
      <c r="A52" s="4">
        <v>46.1</v>
      </c>
      <c r="B52" s="4">
        <v>47.1</v>
      </c>
      <c r="C52" s="4">
        <f t="shared" si="0"/>
        <v>1</v>
      </c>
      <c r="D52" s="4">
        <v>1</v>
      </c>
      <c r="E52" s="5">
        <f t="shared" si="1"/>
        <v>100</v>
      </c>
      <c r="F52" s="5">
        <v>34</v>
      </c>
      <c r="G52" s="6" t="s">
        <v>96</v>
      </c>
      <c r="H52" s="64">
        <v>51.470999999999997</v>
      </c>
      <c r="I52" s="64">
        <v>20.143000000000001</v>
      </c>
      <c r="J52" s="64">
        <v>6.2649999999999997</v>
      </c>
      <c r="K52" s="64">
        <v>11.034000000000001</v>
      </c>
      <c r="L52" s="64">
        <v>0.73399999999999999</v>
      </c>
      <c r="M52" s="64">
        <v>4.2999999999999997E-2</v>
      </c>
      <c r="N52" s="61">
        <v>9.6999999999999993</v>
      </c>
      <c r="O52" s="59">
        <f>SUM(H52:N52)</f>
        <v>99.390000000000015</v>
      </c>
    </row>
    <row r="53" spans="1:15" ht="29.5" customHeight="1">
      <c r="A53" s="4">
        <v>47.1</v>
      </c>
      <c r="B53" s="4">
        <v>48.1</v>
      </c>
      <c r="C53" s="4">
        <f t="shared" si="0"/>
        <v>1</v>
      </c>
      <c r="D53" s="4">
        <v>0.9</v>
      </c>
      <c r="E53" s="5">
        <f t="shared" si="1"/>
        <v>90</v>
      </c>
      <c r="F53" s="5">
        <v>35</v>
      </c>
      <c r="G53" s="6" t="s">
        <v>96</v>
      </c>
      <c r="H53" s="64">
        <v>57.3</v>
      </c>
      <c r="I53" s="64">
        <v>25.036000000000001</v>
      </c>
      <c r="J53" s="64">
        <v>6.1390000000000002</v>
      </c>
      <c r="K53" s="64">
        <v>5.4420000000000002</v>
      </c>
      <c r="L53" s="64">
        <v>0.56100000000000005</v>
      </c>
      <c r="M53" s="64">
        <v>3.6999999999999998E-2</v>
      </c>
      <c r="N53" s="61">
        <v>4.92</v>
      </c>
      <c r="O53" s="59">
        <f>SUM(H53:N53)</f>
        <v>99.435000000000016</v>
      </c>
    </row>
    <row r="54" spans="1:15" ht="29.5" customHeight="1">
      <c r="A54" s="4">
        <v>48.1</v>
      </c>
      <c r="B54" s="4">
        <v>49.1</v>
      </c>
      <c r="C54" s="4">
        <f t="shared" si="0"/>
        <v>1</v>
      </c>
      <c r="D54" s="4">
        <v>0.65</v>
      </c>
      <c r="E54" s="5">
        <f t="shared" si="1"/>
        <v>65</v>
      </c>
      <c r="F54" s="5">
        <v>36</v>
      </c>
      <c r="G54" s="6" t="s">
        <v>102</v>
      </c>
      <c r="H54" s="64">
        <v>55.414000000000001</v>
      </c>
      <c r="I54" s="64">
        <v>24.047999999999998</v>
      </c>
      <c r="J54" s="64">
        <v>5.8490000000000002</v>
      </c>
      <c r="K54" s="64">
        <v>7.2830000000000004</v>
      </c>
      <c r="L54" s="64">
        <v>0.59699999999999998</v>
      </c>
      <c r="M54" s="64">
        <v>6.0999999999999999E-2</v>
      </c>
      <c r="N54" s="61">
        <v>6.18</v>
      </c>
      <c r="O54" s="59">
        <f>SUM(H54:N54)</f>
        <v>99.432000000000016</v>
      </c>
    </row>
    <row r="55" spans="1:15" ht="29.5" customHeight="1">
      <c r="A55" s="4">
        <v>49.1</v>
      </c>
      <c r="B55" s="4">
        <v>50</v>
      </c>
      <c r="C55" s="4">
        <f t="shared" si="0"/>
        <v>0.89999999999999858</v>
      </c>
      <c r="D55" s="4">
        <v>0.6</v>
      </c>
      <c r="E55" s="5">
        <f t="shared" si="1"/>
        <v>66.666666666666771</v>
      </c>
      <c r="F55" s="5">
        <v>37</v>
      </c>
      <c r="G55" s="6" t="s">
        <v>96</v>
      </c>
      <c r="H55" s="64">
        <v>27.654</v>
      </c>
      <c r="I55" s="64">
        <v>13.855</v>
      </c>
      <c r="J55" s="64">
        <v>3.61</v>
      </c>
      <c r="K55" s="64">
        <v>29.638000000000002</v>
      </c>
      <c r="L55" s="64">
        <v>0.54800000000000004</v>
      </c>
      <c r="M55" s="64">
        <v>6.5000000000000002E-2</v>
      </c>
      <c r="N55" s="61">
        <v>23.85</v>
      </c>
      <c r="O55" s="59">
        <f>SUM(H55:N55)</f>
        <v>99.22</v>
      </c>
    </row>
    <row r="56" spans="1:15" ht="29.5" customHeight="1">
      <c r="A56" s="2"/>
      <c r="B56" s="2"/>
      <c r="C56" s="2"/>
      <c r="D56" s="2"/>
      <c r="E56" s="2"/>
      <c r="F56" s="2"/>
      <c r="G56" s="12" t="s">
        <v>103</v>
      </c>
      <c r="H56" s="2"/>
      <c r="I56" s="2"/>
      <c r="J56" s="2"/>
      <c r="K56" s="2"/>
      <c r="L56" s="2"/>
      <c r="M56" s="2"/>
      <c r="N56" s="2"/>
      <c r="O56" s="2"/>
    </row>
  </sheetData>
  <mergeCells count="9">
    <mergeCell ref="A1:F1"/>
    <mergeCell ref="A2:F2"/>
    <mergeCell ref="A3:F3"/>
    <mergeCell ref="A4:F4"/>
    <mergeCell ref="H1:O1"/>
    <mergeCell ref="H2:O2"/>
    <mergeCell ref="H3:O3"/>
    <mergeCell ref="H4:O4"/>
    <mergeCell ref="G1:G4"/>
  </mergeCells>
  <pageMargins left="0.19685039370078741" right="0.19685039370078741" top="0.74803149606299213" bottom="0.74803149606299213" header="0.31496062992125984" footer="0.31496062992125984"/>
  <pageSetup paperSize="9" scale="9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6"/>
  <sheetViews>
    <sheetView tabSelected="1" topLeftCell="A46" zoomScale="98" zoomScaleNormal="98" workbookViewId="0">
      <selection activeCell="Q50" sqref="Q50"/>
    </sheetView>
  </sheetViews>
  <sheetFormatPr defaultRowHeight="14.5"/>
  <cols>
    <col min="2" max="2" width="8.453125" customWidth="1"/>
    <col min="3" max="3" width="6.54296875" customWidth="1"/>
    <col min="4" max="4" width="6.81640625" customWidth="1"/>
    <col min="5" max="5" width="7.1796875" customWidth="1"/>
    <col min="6" max="6" width="8.7265625" customWidth="1"/>
    <col min="7" max="7" width="37.26953125" customWidth="1"/>
    <col min="8" max="8" width="6.7265625" customWidth="1"/>
    <col min="9" max="9" width="7" customWidth="1"/>
    <col min="10" max="10" width="7.7265625" customWidth="1"/>
    <col min="11" max="11" width="6.81640625" customWidth="1"/>
    <col min="12" max="12" width="6.26953125" customWidth="1"/>
    <col min="14" max="14" width="6.81640625" customWidth="1"/>
  </cols>
  <sheetData>
    <row r="1" spans="1:24" ht="15" customHeight="1">
      <c r="A1" s="353" t="s">
        <v>183</v>
      </c>
      <c r="B1" s="354"/>
      <c r="C1" s="354"/>
      <c r="D1" s="354"/>
      <c r="E1" s="354"/>
      <c r="F1" s="355"/>
      <c r="G1" s="323" t="s">
        <v>78</v>
      </c>
      <c r="H1" s="320" t="s">
        <v>42</v>
      </c>
      <c r="I1" s="321"/>
      <c r="J1" s="321"/>
      <c r="K1" s="321"/>
      <c r="L1" s="321"/>
      <c r="M1" s="321"/>
      <c r="N1" s="321"/>
      <c r="O1" s="322"/>
    </row>
    <row r="2" spans="1:24" ht="15" customHeight="1">
      <c r="A2" s="320" t="s">
        <v>292</v>
      </c>
      <c r="B2" s="321"/>
      <c r="C2" s="321"/>
      <c r="D2" s="321"/>
      <c r="E2" s="321"/>
      <c r="F2" s="322"/>
      <c r="G2" s="324"/>
      <c r="H2" s="338" t="s">
        <v>79</v>
      </c>
      <c r="I2" s="339"/>
      <c r="J2" s="339"/>
      <c r="K2" s="339"/>
      <c r="L2" s="339"/>
      <c r="M2" s="339"/>
      <c r="N2" s="339"/>
      <c r="O2" s="340"/>
    </row>
    <row r="3" spans="1:24" ht="15" customHeight="1">
      <c r="A3" s="320" t="s">
        <v>8</v>
      </c>
      <c r="B3" s="321"/>
      <c r="C3" s="321"/>
      <c r="D3" s="321"/>
      <c r="E3" s="321"/>
      <c r="F3" s="322"/>
      <c r="G3" s="324"/>
      <c r="H3" s="338" t="s">
        <v>80</v>
      </c>
      <c r="I3" s="339"/>
      <c r="J3" s="339"/>
      <c r="K3" s="339"/>
      <c r="L3" s="339"/>
      <c r="M3" s="339"/>
      <c r="N3" s="339"/>
      <c r="O3" s="340"/>
    </row>
    <row r="4" spans="1:24" ht="20.149999999999999" customHeight="1">
      <c r="A4" s="320" t="s">
        <v>126</v>
      </c>
      <c r="B4" s="321"/>
      <c r="C4" s="321"/>
      <c r="D4" s="321"/>
      <c r="E4" s="321"/>
      <c r="F4" s="322"/>
      <c r="G4" s="325"/>
      <c r="H4" s="317" t="s">
        <v>6</v>
      </c>
      <c r="I4" s="318"/>
      <c r="J4" s="318"/>
      <c r="K4" s="318"/>
      <c r="L4" s="318"/>
      <c r="M4" s="318"/>
      <c r="N4" s="318"/>
      <c r="O4" s="319"/>
    </row>
    <row r="5" spans="1:24" ht="39">
      <c r="A5" s="22" t="s">
        <v>60</v>
      </c>
      <c r="B5" s="22" t="s">
        <v>61</v>
      </c>
      <c r="C5" s="22" t="s">
        <v>62</v>
      </c>
      <c r="D5" s="22" t="s">
        <v>57</v>
      </c>
      <c r="E5" s="22" t="s">
        <v>59</v>
      </c>
      <c r="F5" s="22" t="s">
        <v>58</v>
      </c>
      <c r="G5" s="21" t="s">
        <v>5</v>
      </c>
      <c r="H5" s="42" t="s">
        <v>63</v>
      </c>
      <c r="I5" s="42" t="s">
        <v>64</v>
      </c>
      <c r="J5" s="42" t="s">
        <v>65</v>
      </c>
      <c r="K5" s="42" t="s">
        <v>66</v>
      </c>
      <c r="L5" s="42" t="s">
        <v>67</v>
      </c>
      <c r="M5" s="42" t="s">
        <v>72</v>
      </c>
      <c r="N5" s="42" t="s">
        <v>68</v>
      </c>
      <c r="O5" s="20" t="s">
        <v>7</v>
      </c>
      <c r="Q5" s="37"/>
      <c r="R5" s="37"/>
      <c r="S5" s="37"/>
      <c r="T5" s="37"/>
      <c r="U5" s="37"/>
      <c r="V5" s="37"/>
      <c r="W5" s="37"/>
      <c r="X5" s="3"/>
    </row>
    <row r="6" spans="1:24">
      <c r="A6" s="4">
        <v>0</v>
      </c>
      <c r="B6" s="4">
        <v>0.6</v>
      </c>
      <c r="C6" s="4">
        <f>B6-A6</f>
        <v>0.6</v>
      </c>
      <c r="D6" s="4">
        <v>0</v>
      </c>
      <c r="E6" s="5">
        <f>D6/C6*100</f>
        <v>0</v>
      </c>
      <c r="F6" s="11"/>
      <c r="G6" s="6" t="s">
        <v>23</v>
      </c>
      <c r="H6" s="2"/>
      <c r="I6" s="2"/>
      <c r="J6" s="2"/>
      <c r="K6" s="2"/>
      <c r="L6" s="2"/>
      <c r="M6" s="2"/>
      <c r="N6" s="2"/>
      <c r="O6" s="2"/>
    </row>
    <row r="7" spans="1:24">
      <c r="A7" s="4">
        <v>0.6</v>
      </c>
      <c r="B7" s="4">
        <v>2.1</v>
      </c>
      <c r="C7" s="4">
        <f t="shared" ref="C7:C55" si="0">B7-A7</f>
        <v>1.5</v>
      </c>
      <c r="D7" s="4">
        <v>0</v>
      </c>
      <c r="E7" s="5">
        <f t="shared" ref="E7:E55" si="1">D7/C7*100</f>
        <v>0</v>
      </c>
      <c r="F7" s="11"/>
      <c r="G7" s="6" t="s">
        <v>23</v>
      </c>
      <c r="H7" s="2"/>
      <c r="I7" s="40"/>
      <c r="J7" s="40"/>
      <c r="K7" s="2"/>
      <c r="L7" s="2"/>
      <c r="M7" s="2"/>
      <c r="N7" s="2"/>
      <c r="O7" s="2"/>
    </row>
    <row r="8" spans="1:24">
      <c r="A8" s="4">
        <v>2.1</v>
      </c>
      <c r="B8" s="4">
        <v>3.6</v>
      </c>
      <c r="C8" s="4">
        <f t="shared" si="0"/>
        <v>1.5</v>
      </c>
      <c r="D8" s="4">
        <v>0</v>
      </c>
      <c r="E8" s="5">
        <f t="shared" si="1"/>
        <v>0</v>
      </c>
      <c r="F8" s="11"/>
      <c r="G8" s="6" t="s">
        <v>23</v>
      </c>
      <c r="H8" s="2"/>
      <c r="I8" s="2"/>
      <c r="J8" s="2"/>
      <c r="K8" s="2"/>
      <c r="L8" s="2"/>
      <c r="M8" s="2"/>
      <c r="N8" s="2"/>
      <c r="O8" s="2"/>
    </row>
    <row r="9" spans="1:24" ht="28">
      <c r="A9" s="4">
        <v>3.6</v>
      </c>
      <c r="B9" s="4">
        <v>4.5999999999999996</v>
      </c>
      <c r="C9" s="4">
        <f t="shared" si="0"/>
        <v>0.99999999999999956</v>
      </c>
      <c r="D9" s="4">
        <v>0</v>
      </c>
      <c r="E9" s="5">
        <f t="shared" si="1"/>
        <v>0</v>
      </c>
      <c r="F9" s="11"/>
      <c r="G9" s="6" t="s">
        <v>24</v>
      </c>
      <c r="H9" s="2"/>
      <c r="I9" s="2"/>
      <c r="J9" s="2"/>
      <c r="K9" s="2"/>
      <c r="L9" s="2"/>
      <c r="M9" s="2"/>
      <c r="N9" s="2"/>
      <c r="O9" s="2"/>
    </row>
    <row r="10" spans="1:24" ht="28">
      <c r="A10" s="4">
        <v>4.5999999999999996</v>
      </c>
      <c r="B10" s="4">
        <v>5.6</v>
      </c>
      <c r="C10" s="4">
        <f t="shared" si="0"/>
        <v>1</v>
      </c>
      <c r="D10" s="4">
        <v>0</v>
      </c>
      <c r="E10" s="5">
        <f t="shared" si="1"/>
        <v>0</v>
      </c>
      <c r="F10" s="11"/>
      <c r="G10" s="6" t="s">
        <v>24</v>
      </c>
      <c r="H10" s="2"/>
      <c r="I10" s="2"/>
      <c r="J10" s="2"/>
      <c r="K10" s="2"/>
      <c r="L10" s="2"/>
      <c r="M10" s="2"/>
      <c r="N10" s="2"/>
      <c r="O10" s="2"/>
    </row>
    <row r="11" spans="1:24" ht="28">
      <c r="A11" s="4">
        <v>5.6</v>
      </c>
      <c r="B11" s="4">
        <v>6.6</v>
      </c>
      <c r="C11" s="4">
        <f t="shared" si="0"/>
        <v>1</v>
      </c>
      <c r="D11" s="4">
        <v>0</v>
      </c>
      <c r="E11" s="5">
        <f t="shared" si="1"/>
        <v>0</v>
      </c>
      <c r="F11" s="11"/>
      <c r="G11" s="6" t="s">
        <v>24</v>
      </c>
      <c r="H11" s="2"/>
      <c r="I11" s="2"/>
      <c r="J11" s="2"/>
      <c r="K11" s="2"/>
      <c r="L11" s="2"/>
      <c r="M11" s="2"/>
      <c r="N11" s="2"/>
      <c r="O11" s="2"/>
      <c r="Q11" s="3"/>
      <c r="R11" s="3"/>
      <c r="S11" s="3"/>
      <c r="T11" s="3"/>
      <c r="U11" s="3"/>
      <c r="V11" s="3"/>
      <c r="W11" s="3"/>
    </row>
    <row r="12" spans="1:24" ht="28">
      <c r="A12" s="4">
        <v>6.6</v>
      </c>
      <c r="B12" s="4">
        <v>7.6</v>
      </c>
      <c r="C12" s="4">
        <f t="shared" si="0"/>
        <v>1</v>
      </c>
      <c r="D12" s="4">
        <v>0</v>
      </c>
      <c r="E12" s="5">
        <f t="shared" si="1"/>
        <v>0</v>
      </c>
      <c r="F12" s="11"/>
      <c r="G12" s="6" t="s">
        <v>24</v>
      </c>
      <c r="H12" s="16"/>
      <c r="I12" s="16"/>
      <c r="J12" s="16"/>
      <c r="K12" s="16"/>
      <c r="L12" s="16"/>
      <c r="M12" s="16"/>
      <c r="N12" s="17"/>
      <c r="O12" s="2"/>
      <c r="Q12" s="26"/>
      <c r="R12" s="26"/>
      <c r="S12" s="26"/>
      <c r="T12" s="26"/>
      <c r="U12" s="26"/>
      <c r="V12" s="26"/>
      <c r="W12" s="27"/>
    </row>
    <row r="13" spans="1:24" ht="27" customHeight="1">
      <c r="A13" s="4">
        <v>7.6</v>
      </c>
      <c r="B13" s="4">
        <v>8.6</v>
      </c>
      <c r="C13" s="4">
        <f t="shared" si="0"/>
        <v>1</v>
      </c>
      <c r="D13" s="4">
        <v>0</v>
      </c>
      <c r="E13" s="5">
        <f t="shared" si="1"/>
        <v>0</v>
      </c>
      <c r="F13" s="11"/>
      <c r="G13" s="6" t="s">
        <v>24</v>
      </c>
      <c r="H13" s="16"/>
      <c r="I13" s="16"/>
      <c r="J13" s="16"/>
      <c r="K13" s="16"/>
      <c r="L13" s="16"/>
      <c r="M13" s="16"/>
      <c r="N13" s="17"/>
      <c r="O13" s="2"/>
      <c r="Q13" s="26"/>
      <c r="R13" s="26"/>
      <c r="S13" s="26"/>
      <c r="T13" s="26"/>
      <c r="U13" s="26"/>
      <c r="V13" s="26"/>
      <c r="W13" s="27"/>
    </row>
    <row r="14" spans="1:24" ht="28">
      <c r="A14" s="4">
        <v>8.6</v>
      </c>
      <c r="B14" s="4">
        <v>9</v>
      </c>
      <c r="C14" s="4">
        <f t="shared" si="0"/>
        <v>0.40000000000000036</v>
      </c>
      <c r="D14" s="4">
        <v>0.3</v>
      </c>
      <c r="E14" s="5">
        <f t="shared" si="1"/>
        <v>74.999999999999929</v>
      </c>
      <c r="F14" s="356">
        <v>1</v>
      </c>
      <c r="G14" s="6" t="s">
        <v>25</v>
      </c>
      <c r="H14" s="16"/>
      <c r="I14" s="16"/>
      <c r="J14" s="16"/>
      <c r="K14" s="16"/>
      <c r="L14" s="16"/>
      <c r="M14" s="16"/>
      <c r="N14" s="17"/>
      <c r="O14" s="2"/>
      <c r="Q14" s="26"/>
      <c r="R14" s="26"/>
      <c r="S14" s="26"/>
      <c r="T14" s="26"/>
      <c r="U14" s="26"/>
      <c r="V14" s="26"/>
      <c r="W14" s="27"/>
    </row>
    <row r="15" spans="1:24" ht="28">
      <c r="A15" s="4">
        <v>9</v>
      </c>
      <c r="B15" s="4">
        <v>10</v>
      </c>
      <c r="C15" s="4">
        <f t="shared" si="0"/>
        <v>1</v>
      </c>
      <c r="D15" s="4">
        <v>1</v>
      </c>
      <c r="E15" s="5">
        <f t="shared" si="1"/>
        <v>100</v>
      </c>
      <c r="F15" s="357"/>
      <c r="G15" s="6" t="s">
        <v>25</v>
      </c>
      <c r="H15" s="61">
        <v>7.18</v>
      </c>
      <c r="I15" s="61">
        <v>4.6420000000000003</v>
      </c>
      <c r="J15" s="61">
        <v>1.4</v>
      </c>
      <c r="K15" s="61">
        <v>47.1</v>
      </c>
      <c r="L15" s="61">
        <v>0.96</v>
      </c>
      <c r="M15" s="61" t="s">
        <v>143</v>
      </c>
      <c r="N15" s="62">
        <v>38.049999999999997</v>
      </c>
      <c r="O15" s="63">
        <f t="shared" ref="O15:O30" si="2">SUM(H15:N15)</f>
        <v>99.331999999999994</v>
      </c>
      <c r="Q15" s="3"/>
      <c r="R15" s="3"/>
      <c r="S15" s="3"/>
      <c r="T15" s="3"/>
      <c r="U15" s="3"/>
      <c r="V15" s="3"/>
      <c r="W15" s="3"/>
    </row>
    <row r="16" spans="1:24" ht="28">
      <c r="A16" s="4">
        <v>10</v>
      </c>
      <c r="B16" s="4">
        <v>11</v>
      </c>
      <c r="C16" s="4">
        <f t="shared" si="0"/>
        <v>1</v>
      </c>
      <c r="D16" s="4">
        <v>1</v>
      </c>
      <c r="E16" s="5">
        <f t="shared" si="1"/>
        <v>100</v>
      </c>
      <c r="F16" s="11">
        <v>2</v>
      </c>
      <c r="G16" s="6" t="s">
        <v>25</v>
      </c>
      <c r="H16" s="61">
        <v>10.878</v>
      </c>
      <c r="I16" s="61">
        <v>6.64</v>
      </c>
      <c r="J16" s="61">
        <v>1.3</v>
      </c>
      <c r="K16" s="61">
        <v>44.295000000000002</v>
      </c>
      <c r="L16" s="61">
        <v>0.8</v>
      </c>
      <c r="M16" s="61" t="s">
        <v>143</v>
      </c>
      <c r="N16" s="62">
        <v>35.31</v>
      </c>
      <c r="O16" s="63">
        <f t="shared" si="2"/>
        <v>99.222999999999999</v>
      </c>
      <c r="Q16" s="26"/>
      <c r="R16" s="26"/>
      <c r="S16" s="26"/>
      <c r="T16" s="26"/>
      <c r="U16" s="26"/>
      <c r="V16" s="26"/>
      <c r="W16" s="27"/>
    </row>
    <row r="17" spans="1:23" ht="28">
      <c r="A17" s="4">
        <v>11</v>
      </c>
      <c r="B17" s="4">
        <v>12</v>
      </c>
      <c r="C17" s="4">
        <f t="shared" si="0"/>
        <v>1</v>
      </c>
      <c r="D17" s="4">
        <v>1</v>
      </c>
      <c r="E17" s="5">
        <f t="shared" si="1"/>
        <v>100</v>
      </c>
      <c r="F17" s="11">
        <v>3</v>
      </c>
      <c r="G17" s="6" t="s">
        <v>25</v>
      </c>
      <c r="H17" s="61">
        <v>8.36</v>
      </c>
      <c r="I17" s="61">
        <v>6.48</v>
      </c>
      <c r="J17" s="61">
        <v>1</v>
      </c>
      <c r="K17" s="61">
        <v>46.636000000000003</v>
      </c>
      <c r="L17" s="61">
        <v>0.32</v>
      </c>
      <c r="M17" s="61" t="s">
        <v>143</v>
      </c>
      <c r="N17" s="62">
        <v>36.71</v>
      </c>
      <c r="O17" s="63">
        <f t="shared" si="2"/>
        <v>99.506</v>
      </c>
      <c r="Q17" s="3"/>
      <c r="R17" s="3"/>
      <c r="S17" s="3"/>
      <c r="T17" s="3"/>
      <c r="U17" s="3"/>
      <c r="V17" s="3"/>
      <c r="W17" s="3"/>
    </row>
    <row r="18" spans="1:23" ht="28">
      <c r="A18" s="4">
        <v>12</v>
      </c>
      <c r="B18" s="4">
        <v>13</v>
      </c>
      <c r="C18" s="4">
        <f t="shared" si="0"/>
        <v>1</v>
      </c>
      <c r="D18" s="4">
        <v>1</v>
      </c>
      <c r="E18" s="5">
        <f t="shared" si="1"/>
        <v>100</v>
      </c>
      <c r="F18" s="11">
        <v>4</v>
      </c>
      <c r="G18" s="6" t="s">
        <v>25</v>
      </c>
      <c r="H18" s="61">
        <v>11.699</v>
      </c>
      <c r="I18" s="61">
        <v>7.6779999999999999</v>
      </c>
      <c r="J18" s="61">
        <v>1.4</v>
      </c>
      <c r="K18" s="61">
        <v>43.29</v>
      </c>
      <c r="L18" s="61">
        <v>0.64</v>
      </c>
      <c r="M18" s="61" t="s">
        <v>143</v>
      </c>
      <c r="N18" s="62">
        <v>34.64</v>
      </c>
      <c r="O18" s="63">
        <f t="shared" si="2"/>
        <v>99.346999999999994</v>
      </c>
      <c r="Q18" s="3"/>
      <c r="R18" s="3"/>
      <c r="S18" s="3"/>
      <c r="T18" s="3"/>
      <c r="U18" s="3"/>
      <c r="V18" s="3"/>
      <c r="W18" s="3"/>
    </row>
    <row r="19" spans="1:23" ht="28">
      <c r="A19" s="4">
        <v>13</v>
      </c>
      <c r="B19" s="4">
        <v>14</v>
      </c>
      <c r="C19" s="4">
        <f t="shared" si="0"/>
        <v>1</v>
      </c>
      <c r="D19" s="4">
        <v>0.9</v>
      </c>
      <c r="E19" s="5">
        <f t="shared" si="1"/>
        <v>90</v>
      </c>
      <c r="F19" s="11">
        <v>5</v>
      </c>
      <c r="G19" s="6" t="s">
        <v>25</v>
      </c>
      <c r="H19" s="61">
        <v>10.44</v>
      </c>
      <c r="I19" s="61">
        <v>6.7770000000000001</v>
      </c>
      <c r="J19" s="61">
        <v>1.2</v>
      </c>
      <c r="K19" s="61">
        <v>44.862000000000002</v>
      </c>
      <c r="L19" s="61">
        <v>0.48</v>
      </c>
      <c r="M19" s="61" t="s">
        <v>143</v>
      </c>
      <c r="N19" s="70">
        <v>35.630000000000003</v>
      </c>
      <c r="O19" s="63">
        <f t="shared" si="2"/>
        <v>99.388999999999996</v>
      </c>
      <c r="Q19" s="26"/>
      <c r="R19" s="26"/>
      <c r="S19" s="26"/>
      <c r="T19" s="26"/>
      <c r="U19" s="26"/>
      <c r="V19" s="26"/>
      <c r="W19" s="27"/>
    </row>
    <row r="20" spans="1:23" ht="28">
      <c r="A20" s="4">
        <v>14</v>
      </c>
      <c r="B20" s="4">
        <v>15</v>
      </c>
      <c r="C20" s="4">
        <f t="shared" si="0"/>
        <v>1</v>
      </c>
      <c r="D20" s="4">
        <v>0.8</v>
      </c>
      <c r="E20" s="5">
        <f t="shared" si="1"/>
        <v>80</v>
      </c>
      <c r="F20" s="11">
        <v>6</v>
      </c>
      <c r="G20" s="6" t="s">
        <v>26</v>
      </c>
      <c r="H20" s="61">
        <v>8.0399999999999991</v>
      </c>
      <c r="I20" s="61">
        <v>6.48</v>
      </c>
      <c r="J20" s="61">
        <v>1.1020000000000001</v>
      </c>
      <c r="K20" s="61">
        <v>46.43</v>
      </c>
      <c r="L20" s="61">
        <v>0.48</v>
      </c>
      <c r="M20" s="61" t="s">
        <v>143</v>
      </c>
      <c r="N20" s="70">
        <v>37.01</v>
      </c>
      <c r="O20" s="63">
        <f t="shared" si="2"/>
        <v>99.542000000000002</v>
      </c>
      <c r="Q20" s="3"/>
      <c r="R20" s="3"/>
      <c r="S20" s="3"/>
      <c r="T20" s="3"/>
      <c r="U20" s="3"/>
      <c r="V20" s="3"/>
      <c r="W20" s="3"/>
    </row>
    <row r="21" spans="1:23" ht="28">
      <c r="A21" s="4">
        <v>15</v>
      </c>
      <c r="B21" s="4">
        <v>16</v>
      </c>
      <c r="C21" s="4">
        <f t="shared" si="0"/>
        <v>1</v>
      </c>
      <c r="D21" s="4">
        <v>0.75</v>
      </c>
      <c r="E21" s="5">
        <f t="shared" si="1"/>
        <v>75</v>
      </c>
      <c r="F21" s="11">
        <v>7</v>
      </c>
      <c r="G21" s="6" t="s">
        <v>26</v>
      </c>
      <c r="H21" s="61">
        <v>16.059000000000001</v>
      </c>
      <c r="I21" s="61">
        <v>10.7372</v>
      </c>
      <c r="J21" s="61">
        <v>1.7</v>
      </c>
      <c r="K21" s="61">
        <v>39.25</v>
      </c>
      <c r="L21" s="61">
        <v>0.48</v>
      </c>
      <c r="M21" s="64">
        <v>6.7000000000000004E-2</v>
      </c>
      <c r="N21" s="70">
        <v>31.17</v>
      </c>
      <c r="O21" s="63">
        <f t="shared" si="2"/>
        <v>99.463200000000001</v>
      </c>
      <c r="Q21" s="3"/>
      <c r="R21" s="3"/>
      <c r="S21" s="3"/>
      <c r="T21" s="3"/>
      <c r="U21" s="3"/>
      <c r="V21" s="3"/>
      <c r="W21" s="3"/>
    </row>
    <row r="22" spans="1:23" ht="28">
      <c r="A22" s="4">
        <v>16</v>
      </c>
      <c r="B22" s="4">
        <v>17</v>
      </c>
      <c r="C22" s="4">
        <f t="shared" si="0"/>
        <v>1</v>
      </c>
      <c r="D22" s="4">
        <v>1</v>
      </c>
      <c r="E22" s="5">
        <f t="shared" si="1"/>
        <v>100</v>
      </c>
      <c r="F22" s="11">
        <v>8</v>
      </c>
      <c r="G22" s="6" t="s">
        <v>15</v>
      </c>
      <c r="H22" s="61">
        <v>7.742</v>
      </c>
      <c r="I22" s="61">
        <v>6.0979999999999999</v>
      </c>
      <c r="J22" s="61">
        <v>0.9</v>
      </c>
      <c r="K22" s="61">
        <v>47.146999999999998</v>
      </c>
      <c r="L22" s="61">
        <v>0.32</v>
      </c>
      <c r="M22" s="61" t="s">
        <v>143</v>
      </c>
      <c r="N22" s="70">
        <v>37.31</v>
      </c>
      <c r="O22" s="63">
        <f t="shared" si="2"/>
        <v>99.516999999999996</v>
      </c>
      <c r="Q22" s="26"/>
      <c r="R22" s="26"/>
      <c r="S22" s="26"/>
      <c r="T22" s="26"/>
      <c r="U22" s="26"/>
      <c r="V22" s="26"/>
      <c r="W22" s="27"/>
    </row>
    <row r="23" spans="1:23" ht="28">
      <c r="A23" s="4">
        <v>17</v>
      </c>
      <c r="B23" s="4">
        <v>18</v>
      </c>
      <c r="C23" s="4">
        <f t="shared" si="0"/>
        <v>1</v>
      </c>
      <c r="D23" s="4">
        <v>1</v>
      </c>
      <c r="E23" s="5">
        <f t="shared" si="1"/>
        <v>100</v>
      </c>
      <c r="F23" s="11">
        <v>9</v>
      </c>
      <c r="G23" s="6" t="s">
        <v>15</v>
      </c>
      <c r="H23" s="61">
        <v>14.2</v>
      </c>
      <c r="I23" s="61">
        <v>7.68</v>
      </c>
      <c r="J23" s="61">
        <v>1.5</v>
      </c>
      <c r="K23" s="61">
        <v>41.649000000000001</v>
      </c>
      <c r="L23" s="61">
        <v>0.8</v>
      </c>
      <c r="M23" s="64">
        <v>7.0999999999999994E-2</v>
      </c>
      <c r="N23" s="70">
        <v>33.32</v>
      </c>
      <c r="O23" s="63">
        <f>SUM(H23:N23)</f>
        <v>99.22</v>
      </c>
      <c r="Q23" s="3"/>
      <c r="R23" s="3"/>
      <c r="S23" s="3"/>
      <c r="T23" s="3"/>
      <c r="U23" s="3"/>
      <c r="V23" s="3"/>
      <c r="W23" s="3"/>
    </row>
    <row r="24" spans="1:23" ht="28">
      <c r="A24" s="4">
        <v>18</v>
      </c>
      <c r="B24" s="4">
        <v>19</v>
      </c>
      <c r="C24" s="4">
        <f t="shared" si="0"/>
        <v>1</v>
      </c>
      <c r="D24" s="4">
        <v>1</v>
      </c>
      <c r="E24" s="5">
        <f t="shared" si="1"/>
        <v>100</v>
      </c>
      <c r="F24" s="11">
        <v>10</v>
      </c>
      <c r="G24" s="6" t="s">
        <v>15</v>
      </c>
      <c r="H24" s="61">
        <v>20.196000000000002</v>
      </c>
      <c r="I24" s="61">
        <v>12.236000000000001</v>
      </c>
      <c r="J24" s="61">
        <v>2.4</v>
      </c>
      <c r="K24" s="61">
        <v>35.418999999999997</v>
      </c>
      <c r="L24" s="61">
        <v>0.64</v>
      </c>
      <c r="M24" s="61" t="s">
        <v>143</v>
      </c>
      <c r="N24" s="70">
        <v>28.48</v>
      </c>
      <c r="O24" s="63">
        <f t="shared" si="2"/>
        <v>99.371000000000009</v>
      </c>
      <c r="Q24" s="28"/>
      <c r="R24" s="28"/>
      <c r="S24" s="28"/>
      <c r="T24" s="28"/>
      <c r="U24" s="28"/>
      <c r="V24" s="28"/>
      <c r="W24" s="27"/>
    </row>
    <row r="25" spans="1:23" ht="28">
      <c r="A25" s="4">
        <v>19</v>
      </c>
      <c r="B25" s="4">
        <v>20</v>
      </c>
      <c r="C25" s="4">
        <f t="shared" si="0"/>
        <v>1</v>
      </c>
      <c r="D25" s="4">
        <v>0.7</v>
      </c>
      <c r="E25" s="5">
        <f t="shared" si="1"/>
        <v>70</v>
      </c>
      <c r="F25" s="11">
        <v>11</v>
      </c>
      <c r="G25" s="6" t="s">
        <v>15</v>
      </c>
      <c r="H25" s="61">
        <v>11.458</v>
      </c>
      <c r="I25" s="61">
        <v>7.3570000000000002</v>
      </c>
      <c r="J25" s="61">
        <v>1.3</v>
      </c>
      <c r="K25" s="61">
        <v>43.795999999999999</v>
      </c>
      <c r="L25" s="61">
        <v>0.48</v>
      </c>
      <c r="M25" s="61" t="s">
        <v>143</v>
      </c>
      <c r="N25" s="70">
        <v>34.93</v>
      </c>
      <c r="O25" s="63">
        <f t="shared" si="2"/>
        <v>99.320999999999998</v>
      </c>
      <c r="Q25" s="28"/>
      <c r="R25" s="28"/>
      <c r="S25" s="28"/>
      <c r="T25" s="28"/>
      <c r="U25" s="28"/>
      <c r="V25" s="28"/>
      <c r="W25" s="27"/>
    </row>
    <row r="26" spans="1:23" ht="28">
      <c r="A26" s="4">
        <v>20</v>
      </c>
      <c r="B26" s="4">
        <v>21</v>
      </c>
      <c r="C26" s="4">
        <f t="shared" si="0"/>
        <v>1</v>
      </c>
      <c r="D26" s="4">
        <v>0.65</v>
      </c>
      <c r="E26" s="5">
        <f t="shared" si="1"/>
        <v>65</v>
      </c>
      <c r="F26" s="11">
        <v>12</v>
      </c>
      <c r="G26" s="6" t="s">
        <v>16</v>
      </c>
      <c r="H26" s="61">
        <v>18.98</v>
      </c>
      <c r="I26" s="61">
        <v>12.076000000000001</v>
      </c>
      <c r="J26" s="61">
        <v>2</v>
      </c>
      <c r="K26" s="61">
        <v>36.783000000000001</v>
      </c>
      <c r="L26" s="61">
        <v>0.48</v>
      </c>
      <c r="M26" s="61" t="s">
        <v>143</v>
      </c>
      <c r="N26" s="70">
        <v>29.32</v>
      </c>
      <c r="O26" s="63">
        <f t="shared" si="2"/>
        <v>99.63900000000001</v>
      </c>
      <c r="Q26" s="28"/>
      <c r="R26" s="28"/>
      <c r="S26" s="28"/>
      <c r="T26" s="28"/>
      <c r="U26" s="28"/>
      <c r="V26" s="28"/>
      <c r="W26" s="27"/>
    </row>
    <row r="27" spans="1:23" ht="28">
      <c r="A27" s="4">
        <v>21</v>
      </c>
      <c r="B27" s="4">
        <v>22</v>
      </c>
      <c r="C27" s="4">
        <f t="shared" si="0"/>
        <v>1</v>
      </c>
      <c r="D27" s="4">
        <v>0.75</v>
      </c>
      <c r="E27" s="5">
        <f t="shared" si="1"/>
        <v>75</v>
      </c>
      <c r="F27" s="11">
        <v>13</v>
      </c>
      <c r="G27" s="6" t="s">
        <v>16</v>
      </c>
      <c r="H27" s="61">
        <v>7.6210000000000004</v>
      </c>
      <c r="I27" s="61">
        <v>5.8949999999999996</v>
      </c>
      <c r="J27" s="61">
        <v>1</v>
      </c>
      <c r="K27" s="61">
        <v>47.561999999999998</v>
      </c>
      <c r="L27" s="61">
        <v>0.32</v>
      </c>
      <c r="M27" s="61" t="s">
        <v>143</v>
      </c>
      <c r="N27" s="70">
        <v>37.33</v>
      </c>
      <c r="O27" s="63">
        <f t="shared" si="2"/>
        <v>99.727999999999994</v>
      </c>
      <c r="Q27" s="28"/>
      <c r="R27" s="28"/>
      <c r="S27" s="28"/>
      <c r="T27" s="28"/>
      <c r="U27" s="28"/>
      <c r="V27" s="28"/>
      <c r="W27" s="27"/>
    </row>
    <row r="28" spans="1:23" ht="28">
      <c r="A28" s="4">
        <v>22</v>
      </c>
      <c r="B28" s="4">
        <v>23</v>
      </c>
      <c r="C28" s="4">
        <f t="shared" si="0"/>
        <v>1</v>
      </c>
      <c r="D28" s="4">
        <v>0.8</v>
      </c>
      <c r="E28" s="5">
        <f t="shared" si="1"/>
        <v>80</v>
      </c>
      <c r="F28" s="11">
        <v>14</v>
      </c>
      <c r="G28" s="6" t="s">
        <v>16</v>
      </c>
      <c r="H28" s="61">
        <v>16.003</v>
      </c>
      <c r="I28" s="61">
        <v>10.356999999999999</v>
      </c>
      <c r="J28" s="61">
        <v>1.8</v>
      </c>
      <c r="K28" s="61">
        <v>39.404000000000003</v>
      </c>
      <c r="L28" s="61">
        <v>0.64</v>
      </c>
      <c r="M28" s="64">
        <v>6.7000000000000004E-2</v>
      </c>
      <c r="N28" s="70">
        <v>31.23</v>
      </c>
      <c r="O28" s="63">
        <f t="shared" si="2"/>
        <v>99.501000000000005</v>
      </c>
      <c r="Q28" s="28"/>
      <c r="R28" s="28"/>
      <c r="S28" s="28"/>
      <c r="T28" s="28"/>
      <c r="U28" s="28"/>
      <c r="V28" s="28"/>
      <c r="W28" s="27"/>
    </row>
    <row r="29" spans="1:23" ht="28">
      <c r="A29" s="4">
        <v>23</v>
      </c>
      <c r="B29" s="4">
        <v>24</v>
      </c>
      <c r="C29" s="4">
        <f t="shared" si="0"/>
        <v>1</v>
      </c>
      <c r="D29" s="4">
        <v>0.8</v>
      </c>
      <c r="E29" s="5">
        <f t="shared" si="1"/>
        <v>80</v>
      </c>
      <c r="F29" s="11">
        <v>15</v>
      </c>
      <c r="G29" s="6" t="s">
        <v>16</v>
      </c>
      <c r="H29" s="61">
        <v>19.96</v>
      </c>
      <c r="I29" s="61">
        <v>12.28</v>
      </c>
      <c r="J29" s="61">
        <v>2.4</v>
      </c>
      <c r="K29" s="61">
        <v>35.878999999999998</v>
      </c>
      <c r="L29" s="61">
        <v>0.48</v>
      </c>
      <c r="M29" s="61" t="s">
        <v>143</v>
      </c>
      <c r="N29" s="70">
        <v>28.72</v>
      </c>
      <c r="O29" s="63">
        <f t="shared" si="2"/>
        <v>99.719000000000008</v>
      </c>
      <c r="Q29" s="28"/>
      <c r="R29" s="28"/>
      <c r="S29" s="28"/>
      <c r="T29" s="28"/>
      <c r="U29" s="28"/>
      <c r="V29" s="28"/>
      <c r="W29" s="27"/>
    </row>
    <row r="30" spans="1:23" ht="28">
      <c r="A30" s="4">
        <v>24</v>
      </c>
      <c r="B30" s="4">
        <v>25</v>
      </c>
      <c r="C30" s="4">
        <f t="shared" si="0"/>
        <v>1</v>
      </c>
      <c r="D30" s="4">
        <v>0.8</v>
      </c>
      <c r="E30" s="5">
        <f t="shared" si="1"/>
        <v>80</v>
      </c>
      <c r="F30" s="11">
        <v>16</v>
      </c>
      <c r="G30" s="6" t="s">
        <v>16</v>
      </c>
      <c r="H30" s="61">
        <v>17.175000000000001</v>
      </c>
      <c r="I30" s="61">
        <v>11.24</v>
      </c>
      <c r="J30" s="61">
        <v>2</v>
      </c>
      <c r="K30" s="61">
        <v>38.255000000000003</v>
      </c>
      <c r="L30" s="61">
        <v>0.48</v>
      </c>
      <c r="M30" s="64">
        <v>6.7000000000000004E-2</v>
      </c>
      <c r="N30" s="70">
        <v>30.26</v>
      </c>
      <c r="O30" s="63">
        <f t="shared" si="2"/>
        <v>99.477000000000004</v>
      </c>
      <c r="Q30" s="28"/>
      <c r="R30" s="28"/>
      <c r="S30" s="28"/>
      <c r="T30" s="28"/>
      <c r="U30" s="28"/>
      <c r="V30" s="28"/>
      <c r="W30" s="27"/>
    </row>
    <row r="31" spans="1:23" ht="28">
      <c r="A31" s="4">
        <v>25</v>
      </c>
      <c r="B31" s="4">
        <v>26</v>
      </c>
      <c r="C31" s="4">
        <f t="shared" si="0"/>
        <v>1</v>
      </c>
      <c r="D31" s="4">
        <v>0.75</v>
      </c>
      <c r="E31" s="5">
        <f t="shared" si="1"/>
        <v>75</v>
      </c>
      <c r="F31" s="11">
        <v>17</v>
      </c>
      <c r="G31" s="6" t="s">
        <v>16</v>
      </c>
      <c r="H31" s="61">
        <v>19.382000000000001</v>
      </c>
      <c r="I31" s="61">
        <v>12.622</v>
      </c>
      <c r="J31" s="61">
        <v>2.2000000000000002</v>
      </c>
      <c r="K31" s="61">
        <v>35.918999999999997</v>
      </c>
      <c r="L31" s="61">
        <v>0.48</v>
      </c>
      <c r="M31" s="61" t="s">
        <v>143</v>
      </c>
      <c r="N31" s="62">
        <v>28.63</v>
      </c>
      <c r="O31" s="63">
        <f>SUM(H31:N31)</f>
        <v>99.233000000000004</v>
      </c>
      <c r="Q31" s="28"/>
      <c r="R31" s="28"/>
      <c r="S31" s="28"/>
      <c r="T31" s="28"/>
      <c r="U31" s="28"/>
      <c r="V31" s="28"/>
      <c r="W31" s="27"/>
    </row>
    <row r="32" spans="1:23" ht="28">
      <c r="A32" s="4">
        <v>26</v>
      </c>
      <c r="B32" s="4">
        <v>27</v>
      </c>
      <c r="C32" s="4">
        <f t="shared" si="0"/>
        <v>1</v>
      </c>
      <c r="D32" s="4">
        <v>0.8</v>
      </c>
      <c r="E32" s="5">
        <f t="shared" si="1"/>
        <v>80</v>
      </c>
      <c r="F32" s="11">
        <v>18</v>
      </c>
      <c r="G32" s="6" t="s">
        <v>16</v>
      </c>
      <c r="H32" s="61">
        <v>15.98</v>
      </c>
      <c r="I32" s="61">
        <v>11.021100000000001</v>
      </c>
      <c r="J32" s="61">
        <v>2.0030000000000001</v>
      </c>
      <c r="K32" s="61">
        <v>38.854999999999997</v>
      </c>
      <c r="L32" s="61">
        <v>0.64</v>
      </c>
      <c r="M32" s="64">
        <v>6.7000000000000004E-2</v>
      </c>
      <c r="N32" s="62">
        <v>31.11</v>
      </c>
      <c r="O32" s="63">
        <f t="shared" ref="O32:O39" si="3">SUM(H32:N32)</f>
        <v>99.676099999999991</v>
      </c>
      <c r="Q32" s="28"/>
      <c r="R32" s="28"/>
      <c r="S32" s="28"/>
      <c r="T32" s="28"/>
      <c r="U32" s="28"/>
      <c r="V32" s="28"/>
      <c r="W32" s="27"/>
    </row>
    <row r="33" spans="1:29" ht="28">
      <c r="A33" s="4">
        <v>27</v>
      </c>
      <c r="B33" s="4">
        <v>28</v>
      </c>
      <c r="C33" s="4">
        <f t="shared" si="0"/>
        <v>1</v>
      </c>
      <c r="D33" s="4">
        <v>0.8</v>
      </c>
      <c r="E33" s="5">
        <f t="shared" si="1"/>
        <v>80</v>
      </c>
      <c r="F33" s="11">
        <v>19</v>
      </c>
      <c r="G33" s="6" t="s">
        <v>16</v>
      </c>
      <c r="H33" s="61">
        <v>16.495000000000001</v>
      </c>
      <c r="I33" s="61">
        <v>10.975</v>
      </c>
      <c r="J33" s="61">
        <v>2</v>
      </c>
      <c r="K33" s="61">
        <v>38.642000000000003</v>
      </c>
      <c r="L33" s="61">
        <v>0.64200000000000002</v>
      </c>
      <c r="M33" s="64">
        <v>6.7000000000000004E-2</v>
      </c>
      <c r="N33" s="62">
        <v>30.72</v>
      </c>
      <c r="O33" s="63">
        <f t="shared" si="3"/>
        <v>99.540999999999983</v>
      </c>
      <c r="Q33" s="28"/>
      <c r="R33" s="28"/>
      <c r="S33" s="28"/>
      <c r="T33" s="28"/>
      <c r="U33" s="28"/>
      <c r="V33" s="28"/>
      <c r="W33" s="27"/>
    </row>
    <row r="34" spans="1:29" ht="28">
      <c r="A34" s="4">
        <v>28</v>
      </c>
      <c r="B34" s="4">
        <v>29</v>
      </c>
      <c r="C34" s="4">
        <f t="shared" si="0"/>
        <v>1</v>
      </c>
      <c r="D34" s="4">
        <v>1</v>
      </c>
      <c r="E34" s="5">
        <f t="shared" si="1"/>
        <v>100</v>
      </c>
      <c r="F34" s="11">
        <v>20</v>
      </c>
      <c r="G34" s="6" t="s">
        <v>16</v>
      </c>
      <c r="H34" s="61">
        <v>16.98</v>
      </c>
      <c r="I34" s="61">
        <v>11.06</v>
      </c>
      <c r="J34" s="61">
        <v>2.1</v>
      </c>
      <c r="K34" s="61">
        <v>37.932000000000002</v>
      </c>
      <c r="L34" s="61">
        <v>0.8</v>
      </c>
      <c r="M34" s="64">
        <v>6.7000000000000004E-2</v>
      </c>
      <c r="N34" s="62">
        <v>30.44</v>
      </c>
      <c r="O34" s="63">
        <f t="shared" si="3"/>
        <v>99.378999999999991</v>
      </c>
      <c r="Q34" s="28"/>
      <c r="R34" s="28"/>
      <c r="S34" s="28"/>
      <c r="T34" s="28"/>
      <c r="U34" s="28"/>
      <c r="V34" s="28"/>
      <c r="W34" s="27"/>
    </row>
    <row r="35" spans="1:29" ht="28">
      <c r="A35" s="4">
        <v>29</v>
      </c>
      <c r="B35" s="4">
        <v>30</v>
      </c>
      <c r="C35" s="4">
        <f t="shared" si="0"/>
        <v>1</v>
      </c>
      <c r="D35" s="4">
        <v>0.9</v>
      </c>
      <c r="E35" s="5">
        <f t="shared" si="1"/>
        <v>90</v>
      </c>
      <c r="F35" s="11">
        <v>21</v>
      </c>
      <c r="G35" s="6" t="s">
        <v>16</v>
      </c>
      <c r="H35" s="61">
        <v>17.864000000000001</v>
      </c>
      <c r="I35" s="61">
        <v>11.56</v>
      </c>
      <c r="J35" s="61">
        <v>2</v>
      </c>
      <c r="K35" s="61">
        <v>37.46</v>
      </c>
      <c r="L35" s="61">
        <v>0.48</v>
      </c>
      <c r="M35" s="64">
        <v>6.7000000000000004E-2</v>
      </c>
      <c r="N35" s="62">
        <v>29.77</v>
      </c>
      <c r="O35" s="63">
        <f t="shared" si="3"/>
        <v>99.200999999999993</v>
      </c>
      <c r="Q35" s="28"/>
      <c r="R35" s="28"/>
      <c r="S35" s="28"/>
      <c r="T35" s="28"/>
      <c r="U35" s="28"/>
      <c r="V35" s="28"/>
      <c r="W35" s="27"/>
    </row>
    <row r="36" spans="1:29" ht="28">
      <c r="A36" s="4">
        <v>30</v>
      </c>
      <c r="B36" s="4">
        <v>31</v>
      </c>
      <c r="C36" s="4">
        <f t="shared" si="0"/>
        <v>1</v>
      </c>
      <c r="D36" s="4">
        <v>1</v>
      </c>
      <c r="E36" s="5">
        <f t="shared" si="1"/>
        <v>100</v>
      </c>
      <c r="F36" s="11">
        <v>22</v>
      </c>
      <c r="G36" s="6" t="s">
        <v>16</v>
      </c>
      <c r="H36" s="61">
        <v>13.52</v>
      </c>
      <c r="I36" s="61">
        <v>9.06</v>
      </c>
      <c r="J36" s="61">
        <v>1.5</v>
      </c>
      <c r="K36" s="61">
        <v>41.570999999999998</v>
      </c>
      <c r="L36" s="61">
        <v>0.64</v>
      </c>
      <c r="M36" s="64">
        <v>7.0999999999999994E-2</v>
      </c>
      <c r="N36" s="62">
        <v>33.24</v>
      </c>
      <c r="O36" s="63">
        <f t="shared" si="3"/>
        <v>99.602000000000004</v>
      </c>
      <c r="Q36" s="29"/>
      <c r="R36" s="29"/>
      <c r="S36" s="29"/>
      <c r="T36" s="29"/>
      <c r="U36" s="29"/>
      <c r="V36" s="29"/>
      <c r="W36" s="29"/>
    </row>
    <row r="37" spans="1:29" ht="28">
      <c r="A37" s="4">
        <v>31</v>
      </c>
      <c r="B37" s="4">
        <v>32</v>
      </c>
      <c r="C37" s="4">
        <f t="shared" si="0"/>
        <v>1</v>
      </c>
      <c r="D37" s="4">
        <v>0.9</v>
      </c>
      <c r="E37" s="5">
        <f t="shared" si="1"/>
        <v>90</v>
      </c>
      <c r="F37" s="11">
        <v>23</v>
      </c>
      <c r="G37" s="6" t="s">
        <v>16</v>
      </c>
      <c r="H37" s="61">
        <v>24.02</v>
      </c>
      <c r="I37" s="61">
        <v>16.995000000000001</v>
      </c>
      <c r="J37" s="61">
        <v>3.9</v>
      </c>
      <c r="K37" s="61">
        <v>29.677</v>
      </c>
      <c r="L37" s="61">
        <v>0.64</v>
      </c>
      <c r="M37" s="61" t="s">
        <v>143</v>
      </c>
      <c r="N37" s="61">
        <v>24.08</v>
      </c>
      <c r="O37" s="63">
        <f t="shared" si="3"/>
        <v>99.311999999999998</v>
      </c>
    </row>
    <row r="38" spans="1:29" ht="28">
      <c r="A38" s="4">
        <v>32</v>
      </c>
      <c r="B38" s="4">
        <v>33</v>
      </c>
      <c r="C38" s="4">
        <f t="shared" si="0"/>
        <v>1</v>
      </c>
      <c r="D38" s="4">
        <v>0.9</v>
      </c>
      <c r="E38" s="5">
        <f t="shared" si="1"/>
        <v>90</v>
      </c>
      <c r="F38" s="11">
        <v>24</v>
      </c>
      <c r="G38" s="6" t="s">
        <v>16</v>
      </c>
      <c r="H38" s="61">
        <v>15.64</v>
      </c>
      <c r="I38" s="61">
        <v>10.182</v>
      </c>
      <c r="J38" s="61">
        <v>1.9</v>
      </c>
      <c r="K38" s="61">
        <v>39.433</v>
      </c>
      <c r="L38" s="61">
        <v>0.8</v>
      </c>
      <c r="M38" s="61" t="s">
        <v>143</v>
      </c>
      <c r="N38" s="61">
        <v>31.81</v>
      </c>
      <c r="O38" s="63">
        <f t="shared" si="3"/>
        <v>99.765000000000001</v>
      </c>
    </row>
    <row r="39" spans="1:29" ht="28">
      <c r="A39" s="4">
        <v>33</v>
      </c>
      <c r="B39" s="4">
        <v>34</v>
      </c>
      <c r="C39" s="4">
        <f t="shared" si="0"/>
        <v>1</v>
      </c>
      <c r="D39" s="4">
        <v>0.9</v>
      </c>
      <c r="E39" s="5">
        <f t="shared" si="1"/>
        <v>90</v>
      </c>
      <c r="F39" s="11">
        <v>25</v>
      </c>
      <c r="G39" s="6" t="s">
        <v>16</v>
      </c>
      <c r="H39" s="61">
        <v>21.401</v>
      </c>
      <c r="I39" s="61">
        <v>13.776999999999999</v>
      </c>
      <c r="J39" s="61">
        <v>2.5</v>
      </c>
      <c r="K39" s="61">
        <v>34.091000000000001</v>
      </c>
      <c r="L39" s="61">
        <v>0.64</v>
      </c>
      <c r="M39" s="61" t="s">
        <v>143</v>
      </c>
      <c r="N39" s="61">
        <v>27.01</v>
      </c>
      <c r="O39" s="63">
        <f t="shared" si="3"/>
        <v>99.419000000000011</v>
      </c>
    </row>
    <row r="40" spans="1:29" ht="28">
      <c r="A40" s="4">
        <v>34</v>
      </c>
      <c r="B40" s="4">
        <v>35</v>
      </c>
      <c r="C40" s="4">
        <f t="shared" si="0"/>
        <v>1</v>
      </c>
      <c r="D40" s="4">
        <v>1</v>
      </c>
      <c r="E40" s="5">
        <f t="shared" si="1"/>
        <v>100</v>
      </c>
      <c r="F40" s="40"/>
      <c r="G40" s="6" t="s">
        <v>28</v>
      </c>
      <c r="H40" s="61"/>
      <c r="I40" s="61"/>
      <c r="J40" s="61"/>
      <c r="K40" s="61"/>
      <c r="L40" s="61"/>
      <c r="M40" s="61"/>
      <c r="N40" s="61"/>
      <c r="O40" s="63"/>
    </row>
    <row r="41" spans="1:29" ht="28">
      <c r="A41" s="4">
        <v>35</v>
      </c>
      <c r="B41" s="4">
        <v>36</v>
      </c>
      <c r="C41" s="4">
        <f t="shared" si="0"/>
        <v>1</v>
      </c>
      <c r="D41" s="4">
        <v>0.9</v>
      </c>
      <c r="E41" s="5">
        <f t="shared" si="1"/>
        <v>90</v>
      </c>
      <c r="F41" s="1"/>
      <c r="G41" s="6" t="s">
        <v>53</v>
      </c>
      <c r="H41" s="61"/>
      <c r="I41" s="61"/>
      <c r="J41" s="61"/>
      <c r="K41" s="61"/>
      <c r="L41" s="61"/>
      <c r="M41" s="61"/>
      <c r="N41" s="61"/>
      <c r="O41" s="63"/>
      <c r="V41" s="61"/>
      <c r="W41" s="61"/>
      <c r="X41" s="61"/>
      <c r="Y41" s="61"/>
      <c r="Z41" s="61"/>
      <c r="AA41" s="61"/>
      <c r="AB41" s="61"/>
      <c r="AC41" s="63"/>
    </row>
    <row r="42" spans="1:29" ht="28">
      <c r="A42" s="4">
        <v>36</v>
      </c>
      <c r="B42" s="4">
        <v>37</v>
      </c>
      <c r="C42" s="4">
        <f t="shared" si="0"/>
        <v>1</v>
      </c>
      <c r="D42" s="4">
        <v>0.85</v>
      </c>
      <c r="E42" s="5">
        <f t="shared" si="1"/>
        <v>85</v>
      </c>
      <c r="F42" s="40">
        <v>26</v>
      </c>
      <c r="G42" s="6" t="s">
        <v>27</v>
      </c>
      <c r="H42" s="61">
        <v>18.84</v>
      </c>
      <c r="I42" s="61">
        <v>12.36</v>
      </c>
      <c r="J42" s="61">
        <v>2.4</v>
      </c>
      <c r="K42" s="61">
        <v>35.439</v>
      </c>
      <c r="L42" s="61">
        <v>1.1200000000000001</v>
      </c>
      <c r="M42" s="61" t="s">
        <v>143</v>
      </c>
      <c r="N42" s="61">
        <v>29.17</v>
      </c>
      <c r="O42" s="63">
        <f t="shared" ref="O42:O44" si="4">SUM(H42:N42)</f>
        <v>99.329000000000008</v>
      </c>
      <c r="V42" s="61"/>
      <c r="W42" s="61"/>
      <c r="X42" s="61"/>
      <c r="Y42" s="61"/>
      <c r="Z42" s="61"/>
      <c r="AA42" s="61"/>
      <c r="AB42" s="61"/>
      <c r="AC42" s="63"/>
    </row>
    <row r="43" spans="1:29" ht="28">
      <c r="A43" s="4">
        <v>37</v>
      </c>
      <c r="B43" s="4">
        <v>38</v>
      </c>
      <c r="C43" s="4">
        <f t="shared" si="0"/>
        <v>1</v>
      </c>
      <c r="D43" s="4">
        <v>0.9</v>
      </c>
      <c r="E43" s="5">
        <f t="shared" si="1"/>
        <v>90</v>
      </c>
      <c r="F43" s="40">
        <v>27</v>
      </c>
      <c r="G43" s="6" t="s">
        <v>27</v>
      </c>
      <c r="H43" s="61">
        <v>21.18</v>
      </c>
      <c r="I43" s="61">
        <v>14.48</v>
      </c>
      <c r="J43" s="61">
        <v>2.4</v>
      </c>
      <c r="K43" s="61">
        <v>33.593000000000004</v>
      </c>
      <c r="L43" s="61">
        <v>0.48</v>
      </c>
      <c r="M43" s="61" t="s">
        <v>143</v>
      </c>
      <c r="N43" s="61">
        <v>26.96</v>
      </c>
      <c r="O43" s="63">
        <f t="shared" si="4"/>
        <v>99.092999999999989</v>
      </c>
      <c r="V43" s="61"/>
      <c r="W43" s="61"/>
      <c r="X43" s="61"/>
      <c r="Y43" s="61"/>
      <c r="Z43" s="61"/>
      <c r="AA43" s="64"/>
      <c r="AB43" s="61"/>
      <c r="AC43" s="63"/>
    </row>
    <row r="44" spans="1:29" ht="28">
      <c r="A44" s="4">
        <v>38</v>
      </c>
      <c r="B44" s="4">
        <v>39</v>
      </c>
      <c r="C44" s="4">
        <f t="shared" si="0"/>
        <v>1</v>
      </c>
      <c r="D44" s="4">
        <v>0.8</v>
      </c>
      <c r="E44" s="5">
        <f t="shared" si="1"/>
        <v>80</v>
      </c>
      <c r="F44" s="40">
        <v>28</v>
      </c>
      <c r="G44" s="6" t="s">
        <v>27</v>
      </c>
      <c r="H44" s="61">
        <v>15.962999999999999</v>
      </c>
      <c r="I44" s="61">
        <v>11.08</v>
      </c>
      <c r="J44" s="61">
        <v>2.4039999999999999</v>
      </c>
      <c r="K44" s="61">
        <v>38.511000000000003</v>
      </c>
      <c r="L44" s="61">
        <v>0.64</v>
      </c>
      <c r="M44" s="64">
        <v>6.7000000000000004E-2</v>
      </c>
      <c r="N44" s="61">
        <v>30.9</v>
      </c>
      <c r="O44" s="63">
        <f t="shared" si="4"/>
        <v>99.564999999999998</v>
      </c>
      <c r="V44" s="61"/>
      <c r="W44" s="61"/>
      <c r="X44" s="61"/>
      <c r="Y44" s="61"/>
      <c r="Z44" s="61"/>
      <c r="AA44" s="64"/>
      <c r="AB44" s="61"/>
      <c r="AC44" s="63"/>
    </row>
    <row r="45" spans="1:29" ht="28">
      <c r="A45" s="4">
        <v>39</v>
      </c>
      <c r="B45" s="4">
        <v>40</v>
      </c>
      <c r="C45" s="4">
        <f t="shared" si="0"/>
        <v>1</v>
      </c>
      <c r="D45" s="4">
        <v>1</v>
      </c>
      <c r="E45" s="5">
        <f t="shared" si="1"/>
        <v>100</v>
      </c>
      <c r="F45" s="40"/>
      <c r="G45" s="6" t="s">
        <v>28</v>
      </c>
      <c r="H45" s="61"/>
      <c r="I45" s="61"/>
      <c r="J45" s="61"/>
      <c r="K45" s="61"/>
      <c r="L45" s="61"/>
      <c r="M45" s="64"/>
      <c r="N45" s="62"/>
      <c r="O45" s="63"/>
      <c r="V45" s="61"/>
      <c r="W45" s="61"/>
      <c r="X45" s="61"/>
      <c r="Y45" s="61"/>
      <c r="Z45" s="61"/>
      <c r="AA45" s="61"/>
      <c r="AB45" s="61"/>
      <c r="AC45" s="63"/>
    </row>
    <row r="46" spans="1:29" ht="28">
      <c r="A46" s="4">
        <v>40</v>
      </c>
      <c r="B46" s="4">
        <v>41</v>
      </c>
      <c r="C46" s="4">
        <f t="shared" si="0"/>
        <v>1</v>
      </c>
      <c r="D46" s="4">
        <v>1</v>
      </c>
      <c r="E46" s="5">
        <f t="shared" si="1"/>
        <v>100</v>
      </c>
      <c r="F46" s="40"/>
      <c r="G46" s="6" t="s">
        <v>28</v>
      </c>
      <c r="H46" s="61"/>
      <c r="I46" s="61"/>
      <c r="J46" s="61"/>
      <c r="K46" s="61"/>
      <c r="L46" s="61"/>
      <c r="M46" s="64"/>
      <c r="N46" s="62"/>
      <c r="O46" s="63"/>
      <c r="V46" s="61"/>
      <c r="W46" s="61"/>
      <c r="X46" s="61"/>
      <c r="Y46" s="61"/>
      <c r="Z46" s="61"/>
      <c r="AA46" s="64"/>
      <c r="AB46" s="62"/>
      <c r="AC46" s="63"/>
    </row>
    <row r="47" spans="1:29" ht="28">
      <c r="A47" s="4">
        <v>41</v>
      </c>
      <c r="B47" s="4">
        <v>42</v>
      </c>
      <c r="C47" s="4">
        <f t="shared" si="0"/>
        <v>1</v>
      </c>
      <c r="D47" s="4">
        <v>1</v>
      </c>
      <c r="E47" s="5">
        <f t="shared" si="1"/>
        <v>100</v>
      </c>
      <c r="F47" s="40"/>
      <c r="G47" s="6" t="s">
        <v>28</v>
      </c>
      <c r="H47" s="2"/>
      <c r="I47" s="2"/>
      <c r="J47" s="2"/>
      <c r="K47" s="2"/>
      <c r="L47" s="2"/>
      <c r="M47" s="2"/>
      <c r="N47" s="2"/>
      <c r="O47" s="2"/>
      <c r="V47" s="61"/>
      <c r="W47" s="61"/>
      <c r="X47" s="61"/>
      <c r="Y47" s="61"/>
      <c r="Z47" s="61"/>
      <c r="AA47" s="64"/>
      <c r="AB47" s="62"/>
      <c r="AC47" s="63"/>
    </row>
    <row r="48" spans="1:29" ht="28">
      <c r="A48" s="4">
        <v>42</v>
      </c>
      <c r="B48" s="4">
        <v>43</v>
      </c>
      <c r="C48" s="4">
        <f t="shared" si="0"/>
        <v>1</v>
      </c>
      <c r="D48" s="4">
        <v>0.7</v>
      </c>
      <c r="E48" s="5">
        <f t="shared" si="1"/>
        <v>70</v>
      </c>
      <c r="F48" s="40"/>
      <c r="G48" s="6" t="s">
        <v>28</v>
      </c>
      <c r="H48" s="2"/>
      <c r="I48" s="2"/>
      <c r="J48" s="2"/>
      <c r="K48" s="2"/>
      <c r="L48" s="2"/>
      <c r="M48" s="2"/>
      <c r="N48" s="2"/>
      <c r="O48" s="2"/>
    </row>
    <row r="49" spans="1:15" ht="28">
      <c r="A49" s="4">
        <v>43</v>
      </c>
      <c r="B49" s="4">
        <v>44</v>
      </c>
      <c r="C49" s="4">
        <f t="shared" si="0"/>
        <v>1</v>
      </c>
      <c r="D49" s="4">
        <v>0.4</v>
      </c>
      <c r="E49" s="5">
        <f t="shared" si="1"/>
        <v>40</v>
      </c>
      <c r="F49" s="40"/>
      <c r="G49" s="6" t="s">
        <v>28</v>
      </c>
      <c r="H49" s="2"/>
      <c r="I49" s="2"/>
      <c r="J49" s="2"/>
      <c r="K49" s="2"/>
      <c r="L49" s="2"/>
      <c r="M49" s="2"/>
      <c r="N49" s="2"/>
      <c r="O49" s="2"/>
    </row>
    <row r="50" spans="1:15" ht="28">
      <c r="A50" s="4">
        <v>44</v>
      </c>
      <c r="B50" s="4">
        <v>45</v>
      </c>
      <c r="C50" s="4">
        <f t="shared" si="0"/>
        <v>1</v>
      </c>
      <c r="D50" s="4">
        <v>0.6</v>
      </c>
      <c r="E50" s="5">
        <f t="shared" si="1"/>
        <v>60</v>
      </c>
      <c r="F50" s="40"/>
      <c r="G50" s="6" t="s">
        <v>28</v>
      </c>
      <c r="H50" s="2"/>
      <c r="I50" s="2"/>
      <c r="J50" s="2"/>
      <c r="K50" s="2"/>
      <c r="L50" s="2"/>
      <c r="M50" s="2"/>
      <c r="N50" s="2"/>
      <c r="O50" s="2"/>
    </row>
    <row r="51" spans="1:15" ht="28">
      <c r="A51" s="4">
        <v>45</v>
      </c>
      <c r="B51" s="4">
        <v>46</v>
      </c>
      <c r="C51" s="4">
        <f t="shared" si="0"/>
        <v>1</v>
      </c>
      <c r="D51" s="4">
        <v>0.95</v>
      </c>
      <c r="E51" s="5">
        <f t="shared" si="1"/>
        <v>95</v>
      </c>
      <c r="F51" s="40"/>
      <c r="G51" s="6" t="s">
        <v>52</v>
      </c>
      <c r="H51" s="2"/>
      <c r="I51" s="2"/>
      <c r="J51" s="2"/>
      <c r="K51" s="2"/>
      <c r="L51" s="2"/>
      <c r="M51" s="2"/>
      <c r="N51" s="2"/>
      <c r="O51" s="2"/>
    </row>
    <row r="52" spans="1:15" ht="28">
      <c r="A52" s="4">
        <v>46</v>
      </c>
      <c r="B52" s="4">
        <v>47</v>
      </c>
      <c r="C52" s="4">
        <f t="shared" si="0"/>
        <v>1</v>
      </c>
      <c r="D52" s="4">
        <v>0.7</v>
      </c>
      <c r="E52" s="5">
        <f t="shared" si="1"/>
        <v>70</v>
      </c>
      <c r="F52" s="40">
        <v>30</v>
      </c>
      <c r="G52" s="6" t="s">
        <v>29</v>
      </c>
      <c r="H52" s="61">
        <v>9.702</v>
      </c>
      <c r="I52" s="61">
        <v>7.5359999999999996</v>
      </c>
      <c r="J52" s="61">
        <v>1.1000000000000001</v>
      </c>
      <c r="K52" s="61">
        <v>44.938000000000002</v>
      </c>
      <c r="L52" s="61">
        <v>0.32</v>
      </c>
      <c r="M52" s="61" t="s">
        <v>143</v>
      </c>
      <c r="N52" s="61">
        <v>35.67</v>
      </c>
      <c r="O52" s="63">
        <f t="shared" ref="O52:O53" si="5">SUM(H52:N52)</f>
        <v>99.266000000000005</v>
      </c>
    </row>
    <row r="53" spans="1:15" ht="28">
      <c r="A53" s="4">
        <v>47</v>
      </c>
      <c r="B53" s="4">
        <v>48</v>
      </c>
      <c r="C53" s="4">
        <f t="shared" si="0"/>
        <v>1</v>
      </c>
      <c r="D53" s="4">
        <v>0.75</v>
      </c>
      <c r="E53" s="5">
        <f t="shared" si="1"/>
        <v>75</v>
      </c>
      <c r="F53" s="40">
        <v>31</v>
      </c>
      <c r="G53" s="6" t="s">
        <v>29</v>
      </c>
      <c r="H53" s="61">
        <v>10.62</v>
      </c>
      <c r="I53" s="61">
        <v>4.88</v>
      </c>
      <c r="J53" s="61">
        <v>1.7</v>
      </c>
      <c r="K53" s="61">
        <v>45.335999999999999</v>
      </c>
      <c r="L53" s="61">
        <v>0.8</v>
      </c>
      <c r="M53" s="64">
        <v>4.2999999999999997E-2</v>
      </c>
      <c r="N53" s="62">
        <v>36.090000000000003</v>
      </c>
      <c r="O53" s="63">
        <f t="shared" si="5"/>
        <v>99.468999999999994</v>
      </c>
    </row>
    <row r="54" spans="1:15" ht="28">
      <c r="A54" s="4">
        <v>48</v>
      </c>
      <c r="B54" s="4">
        <v>49</v>
      </c>
      <c r="C54" s="4">
        <f t="shared" si="0"/>
        <v>1</v>
      </c>
      <c r="D54" s="4">
        <v>0.75</v>
      </c>
      <c r="E54" s="5">
        <f t="shared" si="1"/>
        <v>75</v>
      </c>
      <c r="F54" s="40"/>
      <c r="G54" s="6" t="s">
        <v>54</v>
      </c>
      <c r="H54" s="2"/>
      <c r="I54" s="2"/>
      <c r="J54" s="2"/>
      <c r="K54" s="2"/>
      <c r="L54" s="2"/>
      <c r="M54" s="2"/>
      <c r="N54" s="2"/>
      <c r="O54" s="2"/>
    </row>
    <row r="55" spans="1:15" ht="28">
      <c r="A55" s="4">
        <v>49</v>
      </c>
      <c r="B55" s="4">
        <v>50</v>
      </c>
      <c r="C55" s="4">
        <f t="shared" si="0"/>
        <v>1</v>
      </c>
      <c r="D55" s="4">
        <v>0.7</v>
      </c>
      <c r="E55" s="5">
        <f t="shared" si="1"/>
        <v>70</v>
      </c>
      <c r="F55" s="40">
        <v>32</v>
      </c>
      <c r="G55" s="6" t="s">
        <v>29</v>
      </c>
      <c r="H55" s="61">
        <v>11.92</v>
      </c>
      <c r="I55" s="61">
        <v>13.38</v>
      </c>
      <c r="J55" s="61">
        <v>1</v>
      </c>
      <c r="K55" s="61">
        <v>40.298999999999999</v>
      </c>
      <c r="L55" s="61">
        <v>0.48</v>
      </c>
      <c r="M55" s="64">
        <v>7.0999999999999994E-2</v>
      </c>
      <c r="N55" s="62">
        <v>32.159999999999997</v>
      </c>
      <c r="O55" s="63">
        <f t="shared" ref="O55" si="6">SUM(H55:N55)</f>
        <v>99.31</v>
      </c>
    </row>
    <row r="56" spans="1:15">
      <c r="A56" s="2"/>
      <c r="B56" s="2"/>
      <c r="C56" s="2"/>
      <c r="D56" s="2"/>
      <c r="E56" s="2"/>
      <c r="F56" s="334" t="s">
        <v>56</v>
      </c>
      <c r="G56" s="335"/>
      <c r="H56" s="335"/>
      <c r="I56" s="336"/>
      <c r="J56" s="44"/>
      <c r="K56" s="44"/>
      <c r="L56" s="44"/>
      <c r="M56" s="2"/>
      <c r="N56" s="2"/>
      <c r="O56" s="2"/>
    </row>
  </sheetData>
  <mergeCells count="11">
    <mergeCell ref="F56:I56"/>
    <mergeCell ref="A1:F1"/>
    <mergeCell ref="G1:G4"/>
    <mergeCell ref="H1:O1"/>
    <mergeCell ref="A2:F2"/>
    <mergeCell ref="H2:O2"/>
    <mergeCell ref="A3:F3"/>
    <mergeCell ref="H3:O3"/>
    <mergeCell ref="A4:F4"/>
    <mergeCell ref="H4:O4"/>
    <mergeCell ref="F14:F15"/>
  </mergeCells>
  <pageMargins left="0.39370078740157483" right="0.39370078740157483" top="0.74803149606299213" bottom="0.74803149606299213" header="0.31496062992125984" footer="0.31496062992125984"/>
  <pageSetup paperSize="9" scale="95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opLeftCell="A10" workbookViewId="0">
      <selection activeCell="L4" sqref="L4"/>
    </sheetView>
  </sheetViews>
  <sheetFormatPr defaultRowHeight="36.5" customHeight="1"/>
  <cols>
    <col min="2" max="2" width="13.08984375" customWidth="1"/>
    <col min="3" max="3" width="43.36328125" customWidth="1"/>
  </cols>
  <sheetData>
    <row r="1" spans="1:3" ht="34" customHeight="1">
      <c r="A1" s="358" t="s">
        <v>208</v>
      </c>
      <c r="B1" s="358" t="s">
        <v>209</v>
      </c>
      <c r="C1" s="358" t="s">
        <v>210</v>
      </c>
    </row>
    <row r="2" spans="1:3" ht="36.5" hidden="1" customHeight="1">
      <c r="A2" s="358"/>
      <c r="B2" s="358"/>
      <c r="C2" s="358"/>
    </row>
    <row r="3" spans="1:3" ht="36.5" customHeight="1">
      <c r="A3" s="15">
        <v>1</v>
      </c>
      <c r="B3" s="15" t="s">
        <v>211</v>
      </c>
      <c r="C3" s="284" t="s">
        <v>231</v>
      </c>
    </row>
    <row r="4" spans="1:3" ht="36.5" customHeight="1">
      <c r="A4" s="15">
        <v>2</v>
      </c>
      <c r="B4" s="15" t="s">
        <v>212</v>
      </c>
      <c r="C4" s="284" t="s">
        <v>232</v>
      </c>
    </row>
    <row r="5" spans="1:3" ht="36.5" customHeight="1">
      <c r="A5" s="15">
        <v>3</v>
      </c>
      <c r="B5" s="15" t="s">
        <v>213</v>
      </c>
      <c r="C5" s="284" t="s">
        <v>232</v>
      </c>
    </row>
    <row r="6" spans="1:3" ht="36.5" customHeight="1">
      <c r="A6" s="15">
        <v>4</v>
      </c>
      <c r="B6" s="15" t="s">
        <v>214</v>
      </c>
      <c r="C6" s="284" t="s">
        <v>233</v>
      </c>
    </row>
    <row r="7" spans="1:3" ht="36.5" customHeight="1">
      <c r="A7" s="15">
        <v>5</v>
      </c>
      <c r="B7" s="15" t="s">
        <v>215</v>
      </c>
      <c r="C7" s="284" t="s">
        <v>234</v>
      </c>
    </row>
    <row r="8" spans="1:3" ht="36.5" customHeight="1">
      <c r="A8" s="15">
        <v>6</v>
      </c>
      <c r="B8" s="15" t="s">
        <v>216</v>
      </c>
      <c r="C8" s="284" t="s">
        <v>235</v>
      </c>
    </row>
    <row r="9" spans="1:3" ht="36.5" customHeight="1">
      <c r="A9" s="15">
        <v>7</v>
      </c>
      <c r="B9" s="15" t="s">
        <v>227</v>
      </c>
      <c r="C9" s="284" t="s">
        <v>236</v>
      </c>
    </row>
    <row r="10" spans="1:3" ht="36.5" customHeight="1">
      <c r="A10" s="15">
        <v>8</v>
      </c>
      <c r="B10" s="15" t="s">
        <v>217</v>
      </c>
      <c r="C10" s="284" t="s">
        <v>237</v>
      </c>
    </row>
    <row r="11" spans="1:3" ht="36.5" customHeight="1">
      <c r="A11" s="15">
        <v>9</v>
      </c>
      <c r="B11" s="15" t="s">
        <v>218</v>
      </c>
      <c r="C11" s="284" t="s">
        <v>238</v>
      </c>
    </row>
    <row r="12" spans="1:3" ht="36.5" customHeight="1">
      <c r="A12" s="15">
        <v>10</v>
      </c>
      <c r="B12" s="15" t="s">
        <v>219</v>
      </c>
      <c r="C12" s="284" t="s">
        <v>239</v>
      </c>
    </row>
    <row r="13" spans="1:3" ht="36.5" customHeight="1">
      <c r="A13" s="15">
        <v>11</v>
      </c>
      <c r="B13" s="15" t="s">
        <v>228</v>
      </c>
      <c r="C13" s="284" t="s">
        <v>240</v>
      </c>
    </row>
    <row r="14" spans="1:3" ht="36.5" customHeight="1">
      <c r="A14" s="15">
        <v>12</v>
      </c>
      <c r="B14" s="15" t="s">
        <v>220</v>
      </c>
      <c r="C14" s="284" t="s">
        <v>241</v>
      </c>
    </row>
    <row r="15" spans="1:3" ht="36.5" customHeight="1">
      <c r="A15" s="15">
        <v>13</v>
      </c>
      <c r="B15" s="15" t="s">
        <v>229</v>
      </c>
      <c r="C15" s="284" t="s">
        <v>241</v>
      </c>
    </row>
    <row r="16" spans="1:3" ht="36.5" customHeight="1">
      <c r="A16" s="15">
        <v>14</v>
      </c>
      <c r="B16" s="15" t="s">
        <v>221</v>
      </c>
      <c r="C16" s="284" t="s">
        <v>241</v>
      </c>
    </row>
    <row r="17" spans="1:3" ht="36.5" customHeight="1">
      <c r="A17" s="15">
        <v>15</v>
      </c>
      <c r="B17" s="15" t="s">
        <v>222</v>
      </c>
      <c r="C17" s="284" t="s">
        <v>242</v>
      </c>
    </row>
    <row r="18" spans="1:3" ht="36.5" customHeight="1">
      <c r="A18" s="15">
        <v>16</v>
      </c>
      <c r="B18" s="15" t="s">
        <v>223</v>
      </c>
      <c r="C18" s="284" t="s">
        <v>242</v>
      </c>
    </row>
    <row r="19" spans="1:3" ht="36.5" customHeight="1">
      <c r="A19" s="15">
        <v>17</v>
      </c>
      <c r="B19" s="15" t="s">
        <v>230</v>
      </c>
      <c r="C19" s="284" t="s">
        <v>242</v>
      </c>
    </row>
    <row r="20" spans="1:3" ht="36.5" customHeight="1">
      <c r="A20" s="15">
        <v>18</v>
      </c>
      <c r="B20" s="15" t="s">
        <v>224</v>
      </c>
      <c r="C20" s="284" t="s">
        <v>243</v>
      </c>
    </row>
    <row r="21" spans="1:3" ht="36.5" customHeight="1">
      <c r="A21" s="15">
        <v>19</v>
      </c>
      <c r="B21" s="15" t="s">
        <v>225</v>
      </c>
      <c r="C21" s="284" t="s">
        <v>244</v>
      </c>
    </row>
    <row r="22" spans="1:3" ht="36.5" customHeight="1">
      <c r="A22" s="15">
        <v>20</v>
      </c>
      <c r="B22" s="15" t="s">
        <v>226</v>
      </c>
      <c r="C22" s="284" t="s">
        <v>244</v>
      </c>
    </row>
  </sheetData>
  <mergeCells count="3">
    <mergeCell ref="A1:A2"/>
    <mergeCell ref="B1:B2"/>
    <mergeCell ref="C1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topLeftCell="A45" zoomScaleNormal="100" workbookViewId="0">
      <selection activeCell="E6" sqref="E6:E54"/>
    </sheetView>
  </sheetViews>
  <sheetFormatPr defaultRowHeight="14.5"/>
  <cols>
    <col min="2" max="2" width="8.453125" customWidth="1"/>
    <col min="3" max="3" width="6.54296875" customWidth="1"/>
    <col min="4" max="4" width="6.81640625" customWidth="1"/>
    <col min="5" max="5" width="8.1796875" customWidth="1"/>
    <col min="6" max="6" width="8.7265625" customWidth="1"/>
    <col min="7" max="7" width="37.26953125" customWidth="1"/>
    <col min="8" max="8" width="6.7265625" customWidth="1"/>
    <col min="9" max="9" width="7" customWidth="1"/>
    <col min="10" max="10" width="7.7265625" customWidth="1"/>
    <col min="11" max="11" width="6.81640625" customWidth="1"/>
    <col min="12" max="12" width="6.26953125" customWidth="1"/>
    <col min="13" max="13" width="7.81640625" customWidth="1"/>
  </cols>
  <sheetData>
    <row r="1" spans="1:25">
      <c r="A1" s="320" t="s">
        <v>163</v>
      </c>
      <c r="B1" s="321"/>
      <c r="C1" s="321"/>
      <c r="D1" s="321"/>
      <c r="E1" s="321"/>
      <c r="F1" s="322"/>
      <c r="G1" s="323" t="s">
        <v>137</v>
      </c>
      <c r="H1" s="320" t="s">
        <v>104</v>
      </c>
      <c r="I1" s="321"/>
      <c r="J1" s="321"/>
      <c r="K1" s="321"/>
      <c r="L1" s="321"/>
      <c r="M1" s="321"/>
      <c r="N1" s="321"/>
      <c r="O1" s="322"/>
    </row>
    <row r="2" spans="1:25">
      <c r="A2" s="320" t="s">
        <v>261</v>
      </c>
      <c r="B2" s="321"/>
      <c r="C2" s="321"/>
      <c r="D2" s="321"/>
      <c r="E2" s="321"/>
      <c r="F2" s="322"/>
      <c r="G2" s="324"/>
      <c r="H2" s="320" t="s">
        <v>161</v>
      </c>
      <c r="I2" s="321"/>
      <c r="J2" s="321"/>
      <c r="K2" s="321"/>
      <c r="L2" s="321"/>
      <c r="M2" s="321"/>
      <c r="N2" s="321"/>
      <c r="O2" s="322"/>
    </row>
    <row r="3" spans="1:25">
      <c r="A3" s="320" t="s">
        <v>8</v>
      </c>
      <c r="B3" s="321"/>
      <c r="C3" s="321"/>
      <c r="D3" s="321"/>
      <c r="E3" s="321"/>
      <c r="F3" s="322"/>
      <c r="G3" s="324"/>
      <c r="H3" s="320" t="s">
        <v>162</v>
      </c>
      <c r="I3" s="321"/>
      <c r="J3" s="321"/>
      <c r="K3" s="321"/>
      <c r="L3" s="321"/>
      <c r="M3" s="321"/>
      <c r="N3" s="321"/>
      <c r="O3" s="322"/>
    </row>
    <row r="4" spans="1:25" ht="20.149999999999999" customHeight="1">
      <c r="A4" s="320" t="s">
        <v>134</v>
      </c>
      <c r="B4" s="321"/>
      <c r="C4" s="321"/>
      <c r="D4" s="321"/>
      <c r="E4" s="321"/>
      <c r="F4" s="322"/>
      <c r="G4" s="325"/>
      <c r="H4" s="317" t="s">
        <v>6</v>
      </c>
      <c r="I4" s="318"/>
      <c r="J4" s="318"/>
      <c r="K4" s="318"/>
      <c r="L4" s="318"/>
      <c r="M4" s="318"/>
      <c r="N4" s="318"/>
      <c r="O4" s="319"/>
    </row>
    <row r="5" spans="1:25" ht="15">
      <c r="A5" s="53" t="s">
        <v>85</v>
      </c>
      <c r="B5" s="53" t="s">
        <v>86</v>
      </c>
      <c r="C5" s="53" t="s">
        <v>87</v>
      </c>
      <c r="D5" s="53" t="s">
        <v>88</v>
      </c>
      <c r="E5" s="53" t="s">
        <v>89</v>
      </c>
      <c r="F5" s="53" t="s">
        <v>4</v>
      </c>
      <c r="G5" s="53" t="s">
        <v>5</v>
      </c>
      <c r="H5" s="53" t="s">
        <v>90</v>
      </c>
      <c r="I5" s="53" t="s">
        <v>117</v>
      </c>
      <c r="J5" s="53" t="s">
        <v>118</v>
      </c>
      <c r="K5" s="53" t="s">
        <v>91</v>
      </c>
      <c r="L5" s="53" t="s">
        <v>92</v>
      </c>
      <c r="M5" s="53" t="s">
        <v>135</v>
      </c>
      <c r="N5" s="53" t="s">
        <v>93</v>
      </c>
      <c r="O5" s="53" t="s">
        <v>7</v>
      </c>
      <c r="R5" s="54"/>
      <c r="S5" s="54"/>
      <c r="T5" s="54"/>
      <c r="U5" s="54"/>
      <c r="V5" s="54"/>
      <c r="W5" s="54"/>
      <c r="X5" s="54"/>
      <c r="Y5" s="3"/>
    </row>
    <row r="6" spans="1:25">
      <c r="A6" s="18">
        <v>0</v>
      </c>
      <c r="B6" s="18">
        <v>1</v>
      </c>
      <c r="C6" s="18">
        <f>B6-A6</f>
        <v>1</v>
      </c>
      <c r="D6" s="18">
        <v>0</v>
      </c>
      <c r="E6" s="19">
        <f>D6/C6*100</f>
        <v>0</v>
      </c>
      <c r="F6" s="5"/>
      <c r="G6" s="6" t="s">
        <v>136</v>
      </c>
      <c r="H6" s="2"/>
      <c r="I6" s="2"/>
      <c r="J6" s="2"/>
      <c r="K6" s="2"/>
      <c r="L6" s="2"/>
      <c r="M6" s="2"/>
      <c r="N6" s="2"/>
      <c r="O6" s="2"/>
    </row>
    <row r="7" spans="1:25">
      <c r="A7" s="18">
        <v>1</v>
      </c>
      <c r="B7" s="18">
        <v>2</v>
      </c>
      <c r="C7" s="18">
        <f t="shared" ref="C7:C54" si="0">B7-A7</f>
        <v>1</v>
      </c>
      <c r="D7" s="18">
        <v>0</v>
      </c>
      <c r="E7" s="19">
        <f t="shared" ref="E7:E54" si="1">D7/C7*100</f>
        <v>0</v>
      </c>
      <c r="F7" s="5"/>
      <c r="G7" s="6" t="s">
        <v>136</v>
      </c>
      <c r="H7" s="2"/>
      <c r="I7" s="40"/>
      <c r="J7" s="40"/>
      <c r="K7" s="2"/>
      <c r="L7" s="2"/>
      <c r="M7" s="2"/>
      <c r="N7" s="2"/>
      <c r="O7" s="2"/>
    </row>
    <row r="8" spans="1:25">
      <c r="A8" s="18">
        <v>2</v>
      </c>
      <c r="B8" s="18">
        <v>3</v>
      </c>
      <c r="C8" s="18">
        <f t="shared" si="0"/>
        <v>1</v>
      </c>
      <c r="D8" s="18">
        <v>0</v>
      </c>
      <c r="E8" s="19">
        <f t="shared" si="1"/>
        <v>0</v>
      </c>
      <c r="F8" s="5"/>
      <c r="G8" s="6" t="s">
        <v>136</v>
      </c>
      <c r="H8" s="2"/>
      <c r="I8" s="2"/>
      <c r="J8" s="2"/>
      <c r="K8" s="2"/>
      <c r="L8" s="2"/>
      <c r="M8" s="2"/>
      <c r="N8" s="2"/>
      <c r="O8" s="2"/>
    </row>
    <row r="9" spans="1:25">
      <c r="A9" s="18">
        <v>3</v>
      </c>
      <c r="B9" s="18">
        <v>4.5</v>
      </c>
      <c r="C9" s="18">
        <f t="shared" si="0"/>
        <v>1.5</v>
      </c>
      <c r="D9" s="18">
        <v>0</v>
      </c>
      <c r="E9" s="19">
        <f t="shared" si="1"/>
        <v>0</v>
      </c>
      <c r="F9" s="19"/>
      <c r="G9" s="6" t="s">
        <v>136</v>
      </c>
      <c r="H9" s="2"/>
      <c r="I9" s="2"/>
      <c r="J9" s="2"/>
      <c r="K9" s="2"/>
      <c r="L9" s="2"/>
      <c r="M9" s="2"/>
      <c r="N9" s="2"/>
      <c r="O9" s="2"/>
    </row>
    <row r="10" spans="1:25">
      <c r="A10" s="18">
        <v>4.5</v>
      </c>
      <c r="B10" s="18">
        <v>6</v>
      </c>
      <c r="C10" s="18">
        <f t="shared" si="0"/>
        <v>1.5</v>
      </c>
      <c r="D10" s="18">
        <v>0</v>
      </c>
      <c r="E10" s="19">
        <f t="shared" si="1"/>
        <v>0</v>
      </c>
      <c r="F10" s="19"/>
      <c r="G10" s="6" t="s">
        <v>136</v>
      </c>
      <c r="H10" s="2"/>
      <c r="I10" s="2"/>
      <c r="J10" s="2"/>
      <c r="K10" s="2"/>
      <c r="L10" s="2"/>
      <c r="M10" s="2"/>
      <c r="N10" s="2"/>
      <c r="O10" s="2"/>
    </row>
    <row r="11" spans="1:25" ht="28">
      <c r="A11" s="18">
        <v>6</v>
      </c>
      <c r="B11" s="18">
        <v>7</v>
      </c>
      <c r="C11" s="18">
        <f t="shared" si="0"/>
        <v>1</v>
      </c>
      <c r="D11" s="18">
        <v>0.85</v>
      </c>
      <c r="E11" s="19">
        <f t="shared" si="1"/>
        <v>85</v>
      </c>
      <c r="F11" s="313">
        <v>1</v>
      </c>
      <c r="G11" s="6" t="s">
        <v>107</v>
      </c>
      <c r="H11" s="287">
        <v>11.016</v>
      </c>
      <c r="I11" s="287">
        <v>4.1959999999999997</v>
      </c>
      <c r="J11" s="287">
        <v>1.6220000000000001</v>
      </c>
      <c r="K11" s="287">
        <v>44.152999999999999</v>
      </c>
      <c r="L11" s="287">
        <v>1.837</v>
      </c>
      <c r="M11" s="287">
        <v>3.4000000000000002E-2</v>
      </c>
      <c r="N11" s="287">
        <v>36.700000000000003</v>
      </c>
      <c r="O11" s="287">
        <v>99.56</v>
      </c>
      <c r="R11" s="3"/>
      <c r="S11" s="3"/>
      <c r="T11" s="3"/>
      <c r="U11" s="3"/>
      <c r="V11" s="3"/>
      <c r="W11" s="3"/>
      <c r="X11" s="3"/>
    </row>
    <row r="12" spans="1:25" ht="28">
      <c r="A12" s="18">
        <v>7</v>
      </c>
      <c r="B12" s="18">
        <v>8</v>
      </c>
      <c r="C12" s="18">
        <f t="shared" si="0"/>
        <v>1</v>
      </c>
      <c r="D12" s="18">
        <v>0.9</v>
      </c>
      <c r="E12" s="19">
        <f t="shared" si="1"/>
        <v>90</v>
      </c>
      <c r="F12" s="314"/>
      <c r="G12" s="6" t="s">
        <v>107</v>
      </c>
      <c r="H12" s="287">
        <v>11.016</v>
      </c>
      <c r="I12" s="287">
        <v>4.1959999999999997</v>
      </c>
      <c r="J12" s="287">
        <v>1.6220000000000001</v>
      </c>
      <c r="K12" s="287">
        <v>44.152999999999999</v>
      </c>
      <c r="L12" s="287">
        <v>1.837</v>
      </c>
      <c r="M12" s="287">
        <v>3.4000000000000002E-2</v>
      </c>
      <c r="N12" s="287">
        <v>36.700000000000003</v>
      </c>
      <c r="O12" s="287">
        <v>99.56</v>
      </c>
      <c r="R12" s="26"/>
      <c r="S12" s="26"/>
      <c r="T12" s="26"/>
      <c r="U12" s="26"/>
      <c r="V12" s="26"/>
      <c r="W12" s="26"/>
      <c r="X12" s="27"/>
    </row>
    <row r="13" spans="1:25" ht="47.25" customHeight="1">
      <c r="A13" s="18">
        <v>8</v>
      </c>
      <c r="B13" s="18">
        <v>9</v>
      </c>
      <c r="C13" s="18">
        <f t="shared" si="0"/>
        <v>1</v>
      </c>
      <c r="D13" s="18">
        <v>1</v>
      </c>
      <c r="E13" s="19">
        <f t="shared" si="1"/>
        <v>100</v>
      </c>
      <c r="F13" s="313">
        <v>2</v>
      </c>
      <c r="G13" s="6" t="s">
        <v>138</v>
      </c>
      <c r="H13" s="293">
        <v>7.3529999999999998</v>
      </c>
      <c r="I13" s="293">
        <v>2.907</v>
      </c>
      <c r="J13" s="293">
        <v>1.256</v>
      </c>
      <c r="K13" s="18">
        <v>47.54</v>
      </c>
      <c r="L13" s="293">
        <v>1.585</v>
      </c>
      <c r="M13" s="293">
        <v>2.9000000000000001E-2</v>
      </c>
      <c r="N13" s="293">
        <v>38.659999999999997</v>
      </c>
      <c r="O13" s="280">
        <v>99.33</v>
      </c>
      <c r="R13" s="26"/>
      <c r="S13" s="26"/>
      <c r="T13" s="26"/>
      <c r="U13" s="26"/>
      <c r="V13" s="26"/>
      <c r="W13" s="26"/>
      <c r="X13" s="27"/>
    </row>
    <row r="14" spans="1:25" ht="42">
      <c r="A14" s="18">
        <v>9</v>
      </c>
      <c r="B14" s="18">
        <v>10</v>
      </c>
      <c r="C14" s="18">
        <f t="shared" si="0"/>
        <v>1</v>
      </c>
      <c r="D14" s="18">
        <v>1</v>
      </c>
      <c r="E14" s="19">
        <f t="shared" si="1"/>
        <v>100</v>
      </c>
      <c r="F14" s="314"/>
      <c r="G14" s="6" t="s">
        <v>138</v>
      </c>
      <c r="H14" s="293">
        <v>7.3529999999999998</v>
      </c>
      <c r="I14" s="293">
        <v>2.907</v>
      </c>
      <c r="J14" s="293">
        <v>1.256</v>
      </c>
      <c r="K14" s="18">
        <v>47.54</v>
      </c>
      <c r="L14" s="293">
        <v>1.585</v>
      </c>
      <c r="M14" s="293">
        <v>2.9000000000000001E-2</v>
      </c>
      <c r="N14" s="293">
        <v>38.659999999999997</v>
      </c>
      <c r="O14" s="280">
        <v>99.33</v>
      </c>
      <c r="R14" s="26"/>
      <c r="S14" s="26"/>
      <c r="T14" s="26"/>
      <c r="U14" s="26"/>
      <c r="V14" s="26"/>
      <c r="W14" s="26"/>
      <c r="X14" s="27"/>
    </row>
    <row r="15" spans="1:25" ht="42">
      <c r="A15" s="18">
        <v>10</v>
      </c>
      <c r="B15" s="18">
        <v>11</v>
      </c>
      <c r="C15" s="18">
        <f t="shared" si="0"/>
        <v>1</v>
      </c>
      <c r="D15" s="18">
        <v>0.8</v>
      </c>
      <c r="E15" s="19">
        <f t="shared" si="1"/>
        <v>80</v>
      </c>
      <c r="F15" s="313">
        <v>3</v>
      </c>
      <c r="G15" s="6" t="s">
        <v>139</v>
      </c>
      <c r="H15" s="287">
        <v>7.8579999999999997</v>
      </c>
      <c r="I15" s="287">
        <v>3.5939999999999999</v>
      </c>
      <c r="J15" s="287">
        <v>1.4870000000000001</v>
      </c>
      <c r="K15" s="287">
        <v>47.421999999999997</v>
      </c>
      <c r="L15" s="287">
        <v>1.1919999999999999</v>
      </c>
      <c r="M15" s="287">
        <v>0.03</v>
      </c>
      <c r="N15" s="287">
        <v>38</v>
      </c>
      <c r="O15" s="287">
        <v>99.58</v>
      </c>
      <c r="R15" s="3"/>
      <c r="S15" s="3"/>
      <c r="T15" s="3"/>
      <c r="U15" s="3"/>
      <c r="V15" s="3"/>
      <c r="W15" s="3"/>
      <c r="X15" s="3"/>
    </row>
    <row r="16" spans="1:25" ht="28">
      <c r="A16" s="18">
        <v>11</v>
      </c>
      <c r="B16" s="18">
        <v>12</v>
      </c>
      <c r="C16" s="18">
        <f t="shared" si="0"/>
        <v>1</v>
      </c>
      <c r="D16" s="18">
        <v>1</v>
      </c>
      <c r="E16" s="19">
        <f t="shared" si="1"/>
        <v>100</v>
      </c>
      <c r="F16" s="314"/>
      <c r="G16" s="6" t="s">
        <v>107</v>
      </c>
      <c r="H16" s="287">
        <v>7.8579999999999997</v>
      </c>
      <c r="I16" s="287">
        <v>3.5939999999999999</v>
      </c>
      <c r="J16" s="287">
        <v>1.4870000000000001</v>
      </c>
      <c r="K16" s="287">
        <v>47.421999999999997</v>
      </c>
      <c r="L16" s="287">
        <v>1.1919999999999999</v>
      </c>
      <c r="M16" s="287">
        <v>0.03</v>
      </c>
      <c r="N16" s="287">
        <v>38</v>
      </c>
      <c r="O16" s="287">
        <v>99.58</v>
      </c>
      <c r="R16" s="26"/>
      <c r="S16" s="26"/>
      <c r="T16" s="26"/>
      <c r="U16" s="26"/>
      <c r="V16" s="26"/>
      <c r="W16" s="26"/>
      <c r="X16" s="27"/>
    </row>
    <row r="17" spans="1:24" ht="42">
      <c r="A17" s="18">
        <v>12</v>
      </c>
      <c r="B17" s="18">
        <v>13</v>
      </c>
      <c r="C17" s="18">
        <f t="shared" si="0"/>
        <v>1</v>
      </c>
      <c r="D17" s="18">
        <v>1</v>
      </c>
      <c r="E17" s="19">
        <f t="shared" si="1"/>
        <v>100</v>
      </c>
      <c r="F17" s="313">
        <v>4</v>
      </c>
      <c r="G17" s="6" t="s">
        <v>140</v>
      </c>
      <c r="H17" s="287">
        <v>8.4480000000000004</v>
      </c>
      <c r="I17" s="287">
        <v>3.714</v>
      </c>
      <c r="J17" s="287">
        <v>1.4530000000000001</v>
      </c>
      <c r="K17" s="287">
        <v>47.02</v>
      </c>
      <c r="L17" s="287">
        <v>1.0109999999999999</v>
      </c>
      <c r="M17" s="287">
        <v>3.4000000000000002E-2</v>
      </c>
      <c r="N17" s="287">
        <v>37.619999999999997</v>
      </c>
      <c r="O17" s="287">
        <v>99.3</v>
      </c>
      <c r="R17" s="3"/>
      <c r="S17" s="3"/>
      <c r="T17" s="3"/>
      <c r="U17" s="3"/>
      <c r="V17" s="3"/>
      <c r="W17" s="3"/>
      <c r="X17" s="3"/>
    </row>
    <row r="18" spans="1:24" ht="42">
      <c r="A18" s="18">
        <v>13</v>
      </c>
      <c r="B18" s="18">
        <v>14</v>
      </c>
      <c r="C18" s="18">
        <f t="shared" si="0"/>
        <v>1</v>
      </c>
      <c r="D18" s="18">
        <v>1</v>
      </c>
      <c r="E18" s="19">
        <f t="shared" si="1"/>
        <v>100</v>
      </c>
      <c r="F18" s="314"/>
      <c r="G18" s="6" t="s">
        <v>140</v>
      </c>
      <c r="H18" s="287">
        <v>8.4480000000000004</v>
      </c>
      <c r="I18" s="287">
        <v>3.714</v>
      </c>
      <c r="J18" s="287">
        <v>1.4530000000000001</v>
      </c>
      <c r="K18" s="287">
        <v>47.02</v>
      </c>
      <c r="L18" s="287">
        <v>1.0109999999999999</v>
      </c>
      <c r="M18" s="287">
        <v>3.4000000000000002E-2</v>
      </c>
      <c r="N18" s="287">
        <v>37.619999999999997</v>
      </c>
      <c r="O18" s="287">
        <v>99.3</v>
      </c>
      <c r="R18" s="3"/>
      <c r="S18" s="3"/>
      <c r="T18" s="3"/>
      <c r="U18" s="3"/>
      <c r="V18" s="3"/>
      <c r="W18" s="3"/>
      <c r="X18" s="3"/>
    </row>
    <row r="19" spans="1:24" ht="42">
      <c r="A19" s="18">
        <v>14</v>
      </c>
      <c r="B19" s="18">
        <v>15</v>
      </c>
      <c r="C19" s="18">
        <f t="shared" si="0"/>
        <v>1</v>
      </c>
      <c r="D19" s="18">
        <v>1</v>
      </c>
      <c r="E19" s="19">
        <f t="shared" si="1"/>
        <v>100</v>
      </c>
      <c r="F19" s="313">
        <v>5</v>
      </c>
      <c r="G19" s="6" t="s">
        <v>141</v>
      </c>
      <c r="H19" s="293">
        <v>11.641</v>
      </c>
      <c r="I19" s="293">
        <v>4.5609999999999999</v>
      </c>
      <c r="J19" s="18">
        <v>2.032</v>
      </c>
      <c r="K19" s="18">
        <v>43.829000000000001</v>
      </c>
      <c r="L19" s="18">
        <v>1.65</v>
      </c>
      <c r="M19" s="18">
        <v>3.2000000000000001E-2</v>
      </c>
      <c r="N19" s="18">
        <v>35.619999999999997</v>
      </c>
      <c r="O19" s="281">
        <v>99.37</v>
      </c>
      <c r="R19" s="26"/>
      <c r="S19" s="26"/>
      <c r="T19" s="26"/>
      <c r="U19" s="26"/>
      <c r="V19" s="26"/>
      <c r="W19" s="26"/>
      <c r="X19" s="27"/>
    </row>
    <row r="20" spans="1:24" ht="42">
      <c r="A20" s="18">
        <v>15</v>
      </c>
      <c r="B20" s="18">
        <v>16</v>
      </c>
      <c r="C20" s="18">
        <f t="shared" si="0"/>
        <v>1</v>
      </c>
      <c r="D20" s="18">
        <v>1</v>
      </c>
      <c r="E20" s="19">
        <f t="shared" si="1"/>
        <v>100</v>
      </c>
      <c r="F20" s="314"/>
      <c r="G20" s="6" t="s">
        <v>141</v>
      </c>
      <c r="H20" s="293">
        <v>11.641</v>
      </c>
      <c r="I20" s="293">
        <v>4.5609999999999999</v>
      </c>
      <c r="J20" s="18">
        <v>2.032</v>
      </c>
      <c r="K20" s="18">
        <v>43.829000000000001</v>
      </c>
      <c r="L20" s="18">
        <v>1.65</v>
      </c>
      <c r="M20" s="18">
        <v>3.2000000000000001E-2</v>
      </c>
      <c r="N20" s="18">
        <v>35.619999999999997</v>
      </c>
      <c r="O20" s="281">
        <v>99.37</v>
      </c>
      <c r="R20" s="3"/>
      <c r="S20" s="3"/>
      <c r="T20" s="3"/>
      <c r="U20" s="3"/>
      <c r="V20" s="3"/>
      <c r="W20" s="3"/>
      <c r="X20" s="3"/>
    </row>
    <row r="21" spans="1:24" ht="42">
      <c r="A21" s="18">
        <v>16</v>
      </c>
      <c r="B21" s="18">
        <v>17</v>
      </c>
      <c r="C21" s="18">
        <f t="shared" si="0"/>
        <v>1</v>
      </c>
      <c r="D21" s="18">
        <v>1</v>
      </c>
      <c r="E21" s="19">
        <f t="shared" si="1"/>
        <v>100</v>
      </c>
      <c r="F21" s="313">
        <v>6</v>
      </c>
      <c r="G21" s="6" t="s">
        <v>141</v>
      </c>
      <c r="H21" s="287">
        <v>8.2880000000000003</v>
      </c>
      <c r="I21" s="287">
        <v>3.7759999999999998</v>
      </c>
      <c r="J21" s="287">
        <v>1.4550000000000001</v>
      </c>
      <c r="K21" s="287">
        <v>47.012</v>
      </c>
      <c r="L21" s="287">
        <v>1.0209999999999999</v>
      </c>
      <c r="M21" s="287">
        <v>2.9000000000000001E-2</v>
      </c>
      <c r="N21" s="287">
        <v>38.01</v>
      </c>
      <c r="O21" s="287">
        <v>99.59</v>
      </c>
      <c r="R21" s="3"/>
      <c r="S21" s="3"/>
      <c r="T21" s="3"/>
      <c r="U21" s="3"/>
      <c r="V21" s="3"/>
      <c r="W21" s="3"/>
      <c r="X21" s="3"/>
    </row>
    <row r="22" spans="1:24" ht="42">
      <c r="A22" s="18">
        <v>17</v>
      </c>
      <c r="B22" s="18">
        <v>18</v>
      </c>
      <c r="C22" s="18">
        <f t="shared" si="0"/>
        <v>1</v>
      </c>
      <c r="D22" s="18">
        <v>1</v>
      </c>
      <c r="E22" s="19">
        <f t="shared" si="1"/>
        <v>100</v>
      </c>
      <c r="F22" s="314"/>
      <c r="G22" s="6" t="s">
        <v>141</v>
      </c>
      <c r="H22" s="287">
        <v>8.2880000000000003</v>
      </c>
      <c r="I22" s="287">
        <v>3.7759999999999998</v>
      </c>
      <c r="J22" s="287">
        <v>1.4550000000000001</v>
      </c>
      <c r="K22" s="287">
        <v>47.012</v>
      </c>
      <c r="L22" s="287">
        <v>1.0209999999999999</v>
      </c>
      <c r="M22" s="287">
        <v>2.9000000000000001E-2</v>
      </c>
      <c r="N22" s="287">
        <v>38.01</v>
      </c>
      <c r="O22" s="287">
        <v>99.59</v>
      </c>
      <c r="R22" s="26"/>
      <c r="S22" s="26"/>
      <c r="T22" s="26"/>
      <c r="U22" s="26"/>
      <c r="V22" s="26"/>
      <c r="W22" s="26"/>
      <c r="X22" s="27"/>
    </row>
    <row r="23" spans="1:24" ht="42">
      <c r="A23" s="18">
        <v>18</v>
      </c>
      <c r="B23" s="18">
        <v>19</v>
      </c>
      <c r="C23" s="18">
        <f t="shared" si="0"/>
        <v>1</v>
      </c>
      <c r="D23" s="18">
        <v>1</v>
      </c>
      <c r="E23" s="19">
        <f t="shared" si="1"/>
        <v>100</v>
      </c>
      <c r="F23" s="313">
        <v>7</v>
      </c>
      <c r="G23" s="6" t="s">
        <v>141</v>
      </c>
      <c r="H23" s="287">
        <v>9.5109999999999992</v>
      </c>
      <c r="I23" s="287">
        <v>4.6779999999999999</v>
      </c>
      <c r="J23" s="287">
        <v>1.5940000000000001</v>
      </c>
      <c r="K23" s="287">
        <v>45.838999999999999</v>
      </c>
      <c r="L23" s="287">
        <v>1.0860000000000001</v>
      </c>
      <c r="M23" s="287">
        <v>3.5000000000000003E-2</v>
      </c>
      <c r="N23" s="287">
        <v>36.69</v>
      </c>
      <c r="O23" s="287">
        <v>99.43</v>
      </c>
      <c r="R23" s="3"/>
      <c r="S23" s="3"/>
      <c r="T23" s="3"/>
      <c r="U23" s="3"/>
      <c r="V23" s="3"/>
      <c r="W23" s="3"/>
      <c r="X23" s="3"/>
    </row>
    <row r="24" spans="1:24" ht="42">
      <c r="A24" s="18">
        <v>19</v>
      </c>
      <c r="B24" s="18">
        <v>20</v>
      </c>
      <c r="C24" s="18">
        <f t="shared" si="0"/>
        <v>1</v>
      </c>
      <c r="D24" s="18">
        <v>1</v>
      </c>
      <c r="E24" s="19">
        <f t="shared" si="1"/>
        <v>100</v>
      </c>
      <c r="F24" s="314"/>
      <c r="G24" s="6" t="s">
        <v>141</v>
      </c>
      <c r="H24" s="287">
        <v>9.5109999999999992</v>
      </c>
      <c r="I24" s="287">
        <v>4.6779999999999999</v>
      </c>
      <c r="J24" s="287">
        <v>1.5940000000000001</v>
      </c>
      <c r="K24" s="287">
        <v>45.838999999999999</v>
      </c>
      <c r="L24" s="287">
        <v>1.0860000000000001</v>
      </c>
      <c r="M24" s="287">
        <v>3.5000000000000003E-2</v>
      </c>
      <c r="N24" s="287">
        <v>36.69</v>
      </c>
      <c r="O24" s="287">
        <v>99.43</v>
      </c>
      <c r="R24" s="28"/>
      <c r="S24" s="28"/>
      <c r="T24" s="28"/>
      <c r="U24" s="28"/>
      <c r="V24" s="28"/>
      <c r="W24" s="28"/>
      <c r="X24" s="27"/>
    </row>
    <row r="25" spans="1:24" ht="42">
      <c r="A25" s="18">
        <v>20</v>
      </c>
      <c r="B25" s="18">
        <v>21</v>
      </c>
      <c r="C25" s="18">
        <f t="shared" si="0"/>
        <v>1</v>
      </c>
      <c r="D25" s="18">
        <v>1</v>
      </c>
      <c r="E25" s="19">
        <f t="shared" si="1"/>
        <v>100</v>
      </c>
      <c r="F25" s="313">
        <v>8</v>
      </c>
      <c r="G25" s="6" t="s">
        <v>141</v>
      </c>
      <c r="H25" s="18">
        <v>11.201000000000001</v>
      </c>
      <c r="I25" s="18">
        <v>5.1840000000000002</v>
      </c>
      <c r="J25" s="18">
        <v>1.869</v>
      </c>
      <c r="K25" s="18">
        <v>45.17</v>
      </c>
      <c r="L25" s="18">
        <v>0.58799999999999997</v>
      </c>
      <c r="M25" s="18">
        <v>2.7E-2</v>
      </c>
      <c r="N25" s="18">
        <v>35.56</v>
      </c>
      <c r="O25" s="281">
        <v>99.6</v>
      </c>
      <c r="R25" s="28"/>
      <c r="S25" s="28"/>
      <c r="T25" s="28"/>
      <c r="U25" s="28"/>
      <c r="V25" s="28"/>
      <c r="W25" s="28"/>
      <c r="X25" s="27"/>
    </row>
    <row r="26" spans="1:24" ht="42">
      <c r="A26" s="18">
        <v>21</v>
      </c>
      <c r="B26" s="18">
        <v>22</v>
      </c>
      <c r="C26" s="18">
        <f t="shared" si="0"/>
        <v>1</v>
      </c>
      <c r="D26" s="18">
        <v>0.8</v>
      </c>
      <c r="E26" s="19">
        <f t="shared" si="1"/>
        <v>80</v>
      </c>
      <c r="F26" s="314"/>
      <c r="G26" s="6" t="s">
        <v>141</v>
      </c>
      <c r="H26" s="18">
        <v>11.201000000000001</v>
      </c>
      <c r="I26" s="18">
        <v>5.1840000000000002</v>
      </c>
      <c r="J26" s="18">
        <v>1.869</v>
      </c>
      <c r="K26" s="18">
        <v>45.17</v>
      </c>
      <c r="L26" s="18">
        <v>0.58799999999999997</v>
      </c>
      <c r="M26" s="18">
        <v>2.7E-2</v>
      </c>
      <c r="N26" s="18">
        <v>35.56</v>
      </c>
      <c r="O26" s="281">
        <v>99.6</v>
      </c>
      <c r="R26" s="28"/>
      <c r="S26" s="28"/>
      <c r="T26" s="28"/>
      <c r="U26" s="28"/>
      <c r="V26" s="28"/>
      <c r="W26" s="28"/>
      <c r="X26" s="27"/>
    </row>
    <row r="27" spans="1:24" ht="28">
      <c r="A27" s="18">
        <v>22</v>
      </c>
      <c r="B27" s="18">
        <v>23</v>
      </c>
      <c r="C27" s="18">
        <f t="shared" si="0"/>
        <v>1</v>
      </c>
      <c r="D27" s="18">
        <v>0.75</v>
      </c>
      <c r="E27" s="19">
        <f t="shared" si="1"/>
        <v>75</v>
      </c>
      <c r="F27" s="313">
        <v>9</v>
      </c>
      <c r="G27" s="6" t="s">
        <v>107</v>
      </c>
      <c r="H27" s="18">
        <v>13.353</v>
      </c>
      <c r="I27" s="18">
        <v>5.4189999999999996</v>
      </c>
      <c r="J27" s="18">
        <v>2.4159999999999999</v>
      </c>
      <c r="K27" s="18">
        <v>42.447000000000003</v>
      </c>
      <c r="L27" s="18">
        <v>1.0720000000000001</v>
      </c>
      <c r="M27" s="18">
        <v>3.3000000000000002E-2</v>
      </c>
      <c r="N27" s="18">
        <v>34.43</v>
      </c>
      <c r="O27" s="281">
        <v>99.35</v>
      </c>
      <c r="R27" s="28"/>
      <c r="S27" s="28"/>
      <c r="T27" s="28"/>
      <c r="U27" s="28"/>
      <c r="V27" s="28"/>
      <c r="W27" s="28"/>
      <c r="X27" s="27"/>
    </row>
    <row r="28" spans="1:24" ht="28">
      <c r="A28" s="18">
        <v>23</v>
      </c>
      <c r="B28" s="18">
        <v>24</v>
      </c>
      <c r="C28" s="18">
        <f t="shared" si="0"/>
        <v>1</v>
      </c>
      <c r="D28" s="18">
        <v>0.8</v>
      </c>
      <c r="E28" s="19">
        <f t="shared" si="1"/>
        <v>80</v>
      </c>
      <c r="F28" s="314"/>
      <c r="G28" s="6" t="s">
        <v>107</v>
      </c>
      <c r="H28" s="18">
        <v>13.353</v>
      </c>
      <c r="I28" s="18">
        <v>5.4189999999999996</v>
      </c>
      <c r="J28" s="18">
        <v>2.4159999999999999</v>
      </c>
      <c r="K28" s="18">
        <v>42.447000000000003</v>
      </c>
      <c r="L28" s="18">
        <v>1.0720000000000001</v>
      </c>
      <c r="M28" s="18">
        <v>3.3000000000000002E-2</v>
      </c>
      <c r="N28" s="18">
        <v>34.43</v>
      </c>
      <c r="O28" s="281">
        <v>99.35</v>
      </c>
      <c r="R28" s="28"/>
      <c r="S28" s="28"/>
      <c r="T28" s="28"/>
      <c r="U28" s="28"/>
      <c r="V28" s="28"/>
      <c r="W28" s="28"/>
      <c r="X28" s="27"/>
    </row>
    <row r="29" spans="1:24" ht="28">
      <c r="A29" s="18">
        <v>24</v>
      </c>
      <c r="B29" s="18">
        <v>25</v>
      </c>
      <c r="C29" s="18">
        <f t="shared" si="0"/>
        <v>1</v>
      </c>
      <c r="D29" s="18">
        <v>0.8</v>
      </c>
      <c r="E29" s="19">
        <f t="shared" si="1"/>
        <v>80</v>
      </c>
      <c r="F29" s="313">
        <v>10</v>
      </c>
      <c r="G29" s="6" t="s">
        <v>107</v>
      </c>
      <c r="H29" s="18">
        <v>11.423999999999999</v>
      </c>
      <c r="I29" s="18">
        <v>5.5789999999999997</v>
      </c>
      <c r="J29" s="18">
        <v>2.0329999999999999</v>
      </c>
      <c r="K29" s="18">
        <v>44.021000000000001</v>
      </c>
      <c r="L29" s="18">
        <v>0.876</v>
      </c>
      <c r="M29" s="18">
        <v>0.03</v>
      </c>
      <c r="N29" s="18">
        <v>35.21</v>
      </c>
      <c r="O29" s="281">
        <v>99.17</v>
      </c>
      <c r="R29" s="28"/>
      <c r="S29" s="28"/>
      <c r="T29" s="28"/>
      <c r="U29" s="28"/>
      <c r="V29" s="28"/>
      <c r="W29" s="28"/>
      <c r="X29" s="27"/>
    </row>
    <row r="30" spans="1:24" ht="28">
      <c r="A30" s="18">
        <v>25</v>
      </c>
      <c r="B30" s="18">
        <v>26</v>
      </c>
      <c r="C30" s="18">
        <f t="shared" si="0"/>
        <v>1</v>
      </c>
      <c r="D30" s="18">
        <v>0.85</v>
      </c>
      <c r="E30" s="19">
        <f t="shared" si="1"/>
        <v>85</v>
      </c>
      <c r="F30" s="314"/>
      <c r="G30" s="6" t="s">
        <v>107</v>
      </c>
      <c r="H30" s="18">
        <v>11.423999999999999</v>
      </c>
      <c r="I30" s="18">
        <v>5.5789999999999997</v>
      </c>
      <c r="J30" s="18">
        <v>2.0329999999999999</v>
      </c>
      <c r="K30" s="18">
        <v>44.021000000000001</v>
      </c>
      <c r="L30" s="18">
        <v>0.876</v>
      </c>
      <c r="M30" s="18">
        <v>0.03</v>
      </c>
      <c r="N30" s="18">
        <v>35.21</v>
      </c>
      <c r="O30" s="281">
        <v>99.17</v>
      </c>
      <c r="R30" s="28"/>
      <c r="S30" s="28"/>
      <c r="T30" s="28"/>
      <c r="U30" s="28"/>
      <c r="V30" s="28"/>
      <c r="W30" s="28"/>
      <c r="X30" s="27"/>
    </row>
    <row r="31" spans="1:24" ht="28">
      <c r="A31" s="18">
        <v>26</v>
      </c>
      <c r="B31" s="18">
        <v>27</v>
      </c>
      <c r="C31" s="18">
        <f t="shared" si="0"/>
        <v>1</v>
      </c>
      <c r="D31" s="18">
        <v>0.75</v>
      </c>
      <c r="E31" s="19">
        <f t="shared" si="1"/>
        <v>75</v>
      </c>
      <c r="F31" s="313">
        <v>11</v>
      </c>
      <c r="G31" s="6" t="s">
        <v>107</v>
      </c>
      <c r="H31" s="18">
        <v>10.609</v>
      </c>
      <c r="I31" s="18">
        <v>6.3780000000000001</v>
      </c>
      <c r="J31" s="18">
        <v>2.1749999999999998</v>
      </c>
      <c r="K31" s="18">
        <v>44.42</v>
      </c>
      <c r="L31" s="18">
        <v>0.53600000000000003</v>
      </c>
      <c r="M31" s="18">
        <v>2.5000000000000001E-2</v>
      </c>
      <c r="N31" s="18">
        <v>35.07</v>
      </c>
      <c r="O31" s="281">
        <v>99.17</v>
      </c>
      <c r="R31" s="28"/>
      <c r="S31" s="28"/>
      <c r="T31" s="28"/>
      <c r="U31" s="28"/>
      <c r="V31" s="28"/>
      <c r="W31" s="28"/>
      <c r="X31" s="27"/>
    </row>
    <row r="32" spans="1:24" ht="42">
      <c r="A32" s="18">
        <v>27</v>
      </c>
      <c r="B32" s="18">
        <v>28</v>
      </c>
      <c r="C32" s="18">
        <f t="shared" si="0"/>
        <v>1</v>
      </c>
      <c r="D32" s="18">
        <v>0.65</v>
      </c>
      <c r="E32" s="19">
        <f t="shared" si="1"/>
        <v>65</v>
      </c>
      <c r="F32" s="314"/>
      <c r="G32" s="6" t="s">
        <v>142</v>
      </c>
      <c r="H32" s="18">
        <v>10.609</v>
      </c>
      <c r="I32" s="18">
        <v>6.3780000000000001</v>
      </c>
      <c r="J32" s="18">
        <v>2.1749999999999998</v>
      </c>
      <c r="K32" s="18">
        <v>44.42</v>
      </c>
      <c r="L32" s="18">
        <v>0.53600000000000003</v>
      </c>
      <c r="M32" s="18">
        <v>2.5000000000000001E-2</v>
      </c>
      <c r="N32" s="18">
        <v>35.07</v>
      </c>
      <c r="O32" s="281">
        <v>99.17</v>
      </c>
      <c r="R32" s="28"/>
      <c r="S32" s="28"/>
      <c r="T32" s="28"/>
      <c r="U32" s="28"/>
      <c r="V32" s="28"/>
      <c r="W32" s="28"/>
      <c r="X32" s="27"/>
    </row>
    <row r="33" spans="1:24" ht="42">
      <c r="A33" s="18">
        <v>28</v>
      </c>
      <c r="B33" s="18">
        <v>29</v>
      </c>
      <c r="C33" s="18">
        <f t="shared" si="0"/>
        <v>1</v>
      </c>
      <c r="D33" s="18">
        <v>0.8</v>
      </c>
      <c r="E33" s="19">
        <f t="shared" si="1"/>
        <v>80</v>
      </c>
      <c r="F33" s="313">
        <v>12</v>
      </c>
      <c r="G33" s="6" t="s">
        <v>142</v>
      </c>
      <c r="H33" s="18">
        <v>9.5709999999999997</v>
      </c>
      <c r="I33" s="18">
        <v>4.8890000000000002</v>
      </c>
      <c r="J33" s="18">
        <v>1.5840000000000001</v>
      </c>
      <c r="K33" s="18">
        <v>45.957000000000001</v>
      </c>
      <c r="L33" s="18">
        <v>0.78700000000000003</v>
      </c>
      <c r="M33" s="18">
        <v>3.1E-2</v>
      </c>
      <c r="N33" s="18">
        <v>36.32</v>
      </c>
      <c r="O33" s="281">
        <v>99.14</v>
      </c>
      <c r="R33" s="28"/>
      <c r="S33" s="28"/>
      <c r="T33" s="28"/>
      <c r="U33" s="28"/>
      <c r="V33" s="28"/>
      <c r="W33" s="28"/>
      <c r="X33" s="27"/>
    </row>
    <row r="34" spans="1:24" ht="42">
      <c r="A34" s="18">
        <v>29</v>
      </c>
      <c r="B34" s="18">
        <v>30</v>
      </c>
      <c r="C34" s="18">
        <f t="shared" si="0"/>
        <v>1</v>
      </c>
      <c r="D34" s="18">
        <v>0.9</v>
      </c>
      <c r="E34" s="19">
        <f t="shared" si="1"/>
        <v>90</v>
      </c>
      <c r="F34" s="314"/>
      <c r="G34" s="6" t="s">
        <v>142</v>
      </c>
      <c r="H34" s="18">
        <v>9.5709999999999997</v>
      </c>
      <c r="I34" s="18">
        <v>4.8890000000000002</v>
      </c>
      <c r="J34" s="18">
        <v>1.5840000000000001</v>
      </c>
      <c r="K34" s="18">
        <v>45.957000000000001</v>
      </c>
      <c r="L34" s="18">
        <v>0.78700000000000003</v>
      </c>
      <c r="M34" s="18">
        <v>3.1E-2</v>
      </c>
      <c r="N34" s="18">
        <v>36.32</v>
      </c>
      <c r="O34" s="281">
        <v>99.14</v>
      </c>
      <c r="R34" s="28"/>
      <c r="S34" s="28"/>
      <c r="T34" s="28"/>
      <c r="U34" s="28"/>
      <c r="V34" s="28"/>
      <c r="W34" s="28"/>
      <c r="X34" s="27"/>
    </row>
    <row r="35" spans="1:24" ht="28">
      <c r="A35" s="18">
        <v>30</v>
      </c>
      <c r="B35" s="18">
        <v>31</v>
      </c>
      <c r="C35" s="18">
        <f t="shared" si="0"/>
        <v>1</v>
      </c>
      <c r="D35" s="18">
        <v>0.9</v>
      </c>
      <c r="E35" s="19">
        <f t="shared" si="1"/>
        <v>90</v>
      </c>
      <c r="F35" s="313">
        <v>13</v>
      </c>
      <c r="G35" s="6" t="s">
        <v>108</v>
      </c>
      <c r="H35" s="18">
        <v>7.0190000000000001</v>
      </c>
      <c r="I35" s="18">
        <v>4.2</v>
      </c>
      <c r="J35" s="18">
        <v>1.0029999999999999</v>
      </c>
      <c r="K35" s="18">
        <v>48.261000000000003</v>
      </c>
      <c r="L35" s="18">
        <v>0.79100000000000004</v>
      </c>
      <c r="M35" s="18">
        <v>2.8000000000000001E-2</v>
      </c>
      <c r="N35" s="18">
        <v>38.200000000000003</v>
      </c>
      <c r="O35" s="281">
        <v>99.5</v>
      </c>
      <c r="R35" s="28"/>
      <c r="S35" s="28"/>
      <c r="T35" s="28"/>
      <c r="U35" s="28"/>
      <c r="V35" s="28"/>
      <c r="W35" s="28"/>
      <c r="X35" s="27"/>
    </row>
    <row r="36" spans="1:24" ht="28">
      <c r="A36" s="18">
        <v>31</v>
      </c>
      <c r="B36" s="18">
        <v>32</v>
      </c>
      <c r="C36" s="18">
        <f t="shared" si="0"/>
        <v>1</v>
      </c>
      <c r="D36" s="18">
        <v>0.9</v>
      </c>
      <c r="E36" s="19">
        <f t="shared" si="1"/>
        <v>90</v>
      </c>
      <c r="F36" s="314"/>
      <c r="G36" s="6" t="s">
        <v>108</v>
      </c>
      <c r="H36" s="18">
        <v>7.0190000000000001</v>
      </c>
      <c r="I36" s="18">
        <v>4.2</v>
      </c>
      <c r="J36" s="18">
        <v>1.0029999999999999</v>
      </c>
      <c r="K36" s="18">
        <v>48.261000000000003</v>
      </c>
      <c r="L36" s="18">
        <v>0.79100000000000004</v>
      </c>
      <c r="M36" s="18">
        <v>2.8000000000000001E-2</v>
      </c>
      <c r="N36" s="18">
        <v>38.200000000000003</v>
      </c>
      <c r="O36" s="281">
        <v>99.5</v>
      </c>
      <c r="R36" s="29"/>
      <c r="S36" s="29"/>
      <c r="T36" s="29"/>
      <c r="U36" s="29"/>
      <c r="V36" s="29"/>
      <c r="W36" s="29"/>
      <c r="X36" s="29"/>
    </row>
    <row r="37" spans="1:24" ht="28">
      <c r="A37" s="18">
        <v>32</v>
      </c>
      <c r="B37" s="18">
        <v>33</v>
      </c>
      <c r="C37" s="18">
        <f t="shared" si="0"/>
        <v>1</v>
      </c>
      <c r="D37" s="18">
        <v>0.9</v>
      </c>
      <c r="E37" s="19">
        <f t="shared" si="1"/>
        <v>90</v>
      </c>
      <c r="F37" s="313">
        <v>14</v>
      </c>
      <c r="G37" s="6" t="s">
        <v>108</v>
      </c>
      <c r="H37" s="18">
        <v>5.8109999999999999</v>
      </c>
      <c r="I37" s="18">
        <v>3.548</v>
      </c>
      <c r="J37" s="18">
        <v>0.71599999999999997</v>
      </c>
      <c r="K37" s="18">
        <v>49.350999999999999</v>
      </c>
      <c r="L37" s="18">
        <v>0.85899999999999999</v>
      </c>
      <c r="M37" s="18">
        <v>2.9000000000000001E-2</v>
      </c>
      <c r="N37" s="18">
        <v>39.06</v>
      </c>
      <c r="O37" s="281">
        <v>99.37</v>
      </c>
    </row>
    <row r="38" spans="1:24" ht="28">
      <c r="A38" s="18">
        <v>33</v>
      </c>
      <c r="B38" s="18">
        <v>34</v>
      </c>
      <c r="C38" s="18">
        <f t="shared" si="0"/>
        <v>1</v>
      </c>
      <c r="D38" s="18">
        <v>0.9</v>
      </c>
      <c r="E38" s="19">
        <f t="shared" si="1"/>
        <v>90</v>
      </c>
      <c r="F38" s="314"/>
      <c r="G38" s="6" t="s">
        <v>108</v>
      </c>
      <c r="H38" s="18">
        <v>5.8109999999999999</v>
      </c>
      <c r="I38" s="18">
        <v>3.548</v>
      </c>
      <c r="J38" s="18">
        <v>0.71599999999999997</v>
      </c>
      <c r="K38" s="18">
        <v>49.350999999999999</v>
      </c>
      <c r="L38" s="18">
        <v>0.85899999999999999</v>
      </c>
      <c r="M38" s="18">
        <v>2.9000000000000001E-2</v>
      </c>
      <c r="N38" s="18">
        <v>39.06</v>
      </c>
      <c r="O38" s="281">
        <v>99.37</v>
      </c>
    </row>
    <row r="39" spans="1:24" ht="28">
      <c r="A39" s="18">
        <v>34</v>
      </c>
      <c r="B39" s="18">
        <v>35</v>
      </c>
      <c r="C39" s="18">
        <f t="shared" si="0"/>
        <v>1</v>
      </c>
      <c r="D39" s="18">
        <v>0.95</v>
      </c>
      <c r="E39" s="19">
        <f t="shared" si="1"/>
        <v>95</v>
      </c>
      <c r="F39" s="313">
        <v>15</v>
      </c>
      <c r="G39" s="6" t="s">
        <v>108</v>
      </c>
      <c r="H39" s="18">
        <v>8.3580000000000005</v>
      </c>
      <c r="I39" s="18">
        <v>4.5449999999999999</v>
      </c>
      <c r="J39" s="18">
        <v>1.5960000000000001</v>
      </c>
      <c r="K39" s="18">
        <v>46.92</v>
      </c>
      <c r="L39" s="18">
        <v>0.64700000000000002</v>
      </c>
      <c r="M39" s="18">
        <v>3.1E-2</v>
      </c>
      <c r="N39" s="18">
        <v>37.07</v>
      </c>
      <c r="O39" s="18">
        <v>99.17</v>
      </c>
    </row>
    <row r="40" spans="1:24" ht="28">
      <c r="A40" s="18">
        <v>35</v>
      </c>
      <c r="B40" s="18">
        <v>36</v>
      </c>
      <c r="C40" s="18">
        <f t="shared" si="0"/>
        <v>1</v>
      </c>
      <c r="D40" s="18">
        <v>1</v>
      </c>
      <c r="E40" s="19">
        <f t="shared" si="1"/>
        <v>100</v>
      </c>
      <c r="F40" s="314"/>
      <c r="G40" s="6" t="s">
        <v>108</v>
      </c>
      <c r="H40" s="18">
        <v>8.3580000000000005</v>
      </c>
      <c r="I40" s="18">
        <v>4.5449999999999999</v>
      </c>
      <c r="J40" s="18">
        <v>1.5960000000000001</v>
      </c>
      <c r="K40" s="18">
        <v>46.92</v>
      </c>
      <c r="L40" s="18">
        <v>0.64700000000000002</v>
      </c>
      <c r="M40" s="18">
        <v>3.1E-2</v>
      </c>
      <c r="N40" s="18">
        <v>37.07</v>
      </c>
      <c r="O40" s="18">
        <v>99.17</v>
      </c>
    </row>
    <row r="41" spans="1:24" ht="28">
      <c r="A41" s="18">
        <v>36</v>
      </c>
      <c r="B41" s="18">
        <v>37</v>
      </c>
      <c r="C41" s="18">
        <f t="shared" si="0"/>
        <v>1</v>
      </c>
      <c r="D41" s="18">
        <v>1</v>
      </c>
      <c r="E41" s="19">
        <f t="shared" si="1"/>
        <v>100</v>
      </c>
      <c r="F41" s="313">
        <v>16</v>
      </c>
      <c r="G41" s="6" t="s">
        <v>108</v>
      </c>
      <c r="H41" s="287">
        <v>8.3130000000000006</v>
      </c>
      <c r="I41" s="287">
        <v>4.1710000000000003</v>
      </c>
      <c r="J41" s="287">
        <v>1.2589999999999999</v>
      </c>
      <c r="K41" s="287">
        <v>47.857999999999997</v>
      </c>
      <c r="L41" s="287">
        <v>0.32100000000000001</v>
      </c>
      <c r="M41" s="287">
        <v>3.3000000000000002E-2</v>
      </c>
      <c r="N41" s="287">
        <v>37.630000000000003</v>
      </c>
      <c r="O41" s="287">
        <v>99.59</v>
      </c>
    </row>
    <row r="42" spans="1:24" ht="28">
      <c r="A42" s="18">
        <v>37</v>
      </c>
      <c r="B42" s="18">
        <v>38</v>
      </c>
      <c r="C42" s="18">
        <f t="shared" si="0"/>
        <v>1</v>
      </c>
      <c r="D42" s="18">
        <v>1</v>
      </c>
      <c r="E42" s="19">
        <f t="shared" si="1"/>
        <v>100</v>
      </c>
      <c r="F42" s="314"/>
      <c r="G42" s="6" t="s">
        <v>108</v>
      </c>
      <c r="H42" s="287">
        <v>8.3130000000000006</v>
      </c>
      <c r="I42" s="287">
        <v>4.1710000000000003</v>
      </c>
      <c r="J42" s="287">
        <v>1.2589999999999999</v>
      </c>
      <c r="K42" s="287">
        <v>47.857999999999997</v>
      </c>
      <c r="L42" s="287">
        <v>0.32100000000000001</v>
      </c>
      <c r="M42" s="287">
        <v>3.3000000000000002E-2</v>
      </c>
      <c r="N42" s="287">
        <v>37.630000000000003</v>
      </c>
      <c r="O42" s="287">
        <v>99.59</v>
      </c>
    </row>
    <row r="43" spans="1:24" ht="28">
      <c r="A43" s="18">
        <v>38</v>
      </c>
      <c r="B43" s="18">
        <v>39</v>
      </c>
      <c r="C43" s="18">
        <f t="shared" si="0"/>
        <v>1</v>
      </c>
      <c r="D43" s="18">
        <v>1</v>
      </c>
      <c r="E43" s="19">
        <f t="shared" si="1"/>
        <v>100</v>
      </c>
      <c r="F43" s="313">
        <v>17</v>
      </c>
      <c r="G43" s="6" t="s">
        <v>108</v>
      </c>
      <c r="H43" s="287">
        <v>6.8559999999999999</v>
      </c>
      <c r="I43" s="287">
        <v>3.4910000000000001</v>
      </c>
      <c r="J43" s="287">
        <v>0.85799999999999998</v>
      </c>
      <c r="K43" s="287">
        <v>49.357999999999997</v>
      </c>
      <c r="L43" s="287">
        <v>0.23799999999999999</v>
      </c>
      <c r="M43" s="287">
        <v>2.5999999999999999E-2</v>
      </c>
      <c r="N43" s="287">
        <v>38.840000000000003</v>
      </c>
      <c r="O43" s="287">
        <v>99.67</v>
      </c>
    </row>
    <row r="44" spans="1:24" ht="28">
      <c r="A44" s="18">
        <v>39</v>
      </c>
      <c r="B44" s="18">
        <v>40</v>
      </c>
      <c r="C44" s="18">
        <f t="shared" si="0"/>
        <v>1</v>
      </c>
      <c r="D44" s="18">
        <v>1</v>
      </c>
      <c r="E44" s="19">
        <f t="shared" si="1"/>
        <v>100</v>
      </c>
      <c r="F44" s="314"/>
      <c r="G44" s="6" t="s">
        <v>109</v>
      </c>
      <c r="H44" s="287">
        <v>6.8559999999999999</v>
      </c>
      <c r="I44" s="287">
        <v>3.4910000000000001</v>
      </c>
      <c r="J44" s="287">
        <v>0.85799999999999998</v>
      </c>
      <c r="K44" s="287">
        <v>49.357999999999997</v>
      </c>
      <c r="L44" s="287">
        <v>0.23799999999999999</v>
      </c>
      <c r="M44" s="287">
        <v>2.5999999999999999E-2</v>
      </c>
      <c r="N44" s="287">
        <v>38.840000000000003</v>
      </c>
      <c r="O44" s="287">
        <v>99.67</v>
      </c>
    </row>
    <row r="45" spans="1:24" ht="28">
      <c r="A45" s="18">
        <v>40</v>
      </c>
      <c r="B45" s="18">
        <v>41</v>
      </c>
      <c r="C45" s="18">
        <f t="shared" si="0"/>
        <v>1</v>
      </c>
      <c r="D45" s="18">
        <v>1</v>
      </c>
      <c r="E45" s="19">
        <f t="shared" si="1"/>
        <v>100</v>
      </c>
      <c r="F45" s="313">
        <v>18</v>
      </c>
      <c r="G45" s="6" t="s">
        <v>110</v>
      </c>
      <c r="H45" s="287">
        <v>8.7769999999999992</v>
      </c>
      <c r="I45" s="287">
        <v>4.407</v>
      </c>
      <c r="J45" s="287">
        <v>1.512</v>
      </c>
      <c r="K45" s="287">
        <v>47.234000000000002</v>
      </c>
      <c r="L45" s="287">
        <v>0.39100000000000001</v>
      </c>
      <c r="M45" s="287">
        <v>2.5999999999999999E-2</v>
      </c>
      <c r="N45" s="287">
        <v>36.96</v>
      </c>
      <c r="O45" s="287">
        <v>99.31</v>
      </c>
    </row>
    <row r="46" spans="1:24" ht="28">
      <c r="A46" s="18">
        <v>41</v>
      </c>
      <c r="B46" s="18">
        <v>42</v>
      </c>
      <c r="C46" s="18">
        <f t="shared" si="0"/>
        <v>1</v>
      </c>
      <c r="D46" s="18">
        <v>1</v>
      </c>
      <c r="E46" s="19">
        <f t="shared" si="1"/>
        <v>100</v>
      </c>
      <c r="F46" s="314"/>
      <c r="G46" s="6" t="s">
        <v>110</v>
      </c>
      <c r="H46" s="287">
        <v>8.7769999999999992</v>
      </c>
      <c r="I46" s="287">
        <v>4.407</v>
      </c>
      <c r="J46" s="287">
        <v>1.512</v>
      </c>
      <c r="K46" s="287">
        <v>47.234000000000002</v>
      </c>
      <c r="L46" s="287">
        <v>0.39100000000000001</v>
      </c>
      <c r="M46" s="287">
        <v>2.5999999999999999E-2</v>
      </c>
      <c r="N46" s="287">
        <v>36.96</v>
      </c>
      <c r="O46" s="287">
        <v>99.31</v>
      </c>
    </row>
    <row r="47" spans="1:24" ht="28">
      <c r="A47" s="18">
        <v>42</v>
      </c>
      <c r="B47" s="18">
        <v>43</v>
      </c>
      <c r="C47" s="18">
        <f t="shared" si="0"/>
        <v>1</v>
      </c>
      <c r="D47" s="18">
        <v>0.85</v>
      </c>
      <c r="E47" s="19">
        <f t="shared" si="1"/>
        <v>85</v>
      </c>
      <c r="F47" s="313">
        <v>19</v>
      </c>
      <c r="G47" s="6" t="s">
        <v>110</v>
      </c>
      <c r="H47" s="287">
        <v>10.67</v>
      </c>
      <c r="I47" s="287">
        <v>4.8659999999999997</v>
      </c>
      <c r="J47" s="287">
        <v>1.8580000000000001</v>
      </c>
      <c r="K47" s="287">
        <v>44.710999999999999</v>
      </c>
      <c r="L47" s="287">
        <v>1.1259999999999999</v>
      </c>
      <c r="M47" s="287">
        <v>3.1E-2</v>
      </c>
      <c r="N47" s="287">
        <v>35.950000000000003</v>
      </c>
      <c r="O47" s="287">
        <v>99.21</v>
      </c>
    </row>
    <row r="48" spans="1:24" ht="28">
      <c r="A48" s="18">
        <v>43</v>
      </c>
      <c r="B48" s="18">
        <v>44</v>
      </c>
      <c r="C48" s="18">
        <f t="shared" si="0"/>
        <v>1</v>
      </c>
      <c r="D48" s="18">
        <v>0.8</v>
      </c>
      <c r="E48" s="19">
        <f t="shared" si="1"/>
        <v>80</v>
      </c>
      <c r="F48" s="314"/>
      <c r="G48" s="6" t="s">
        <v>110</v>
      </c>
      <c r="H48" s="287">
        <v>10.67</v>
      </c>
      <c r="I48" s="287">
        <v>4.8659999999999997</v>
      </c>
      <c r="J48" s="287">
        <v>1.8580000000000001</v>
      </c>
      <c r="K48" s="287">
        <v>44.710999999999999</v>
      </c>
      <c r="L48" s="287">
        <v>1.1259999999999999</v>
      </c>
      <c r="M48" s="287">
        <v>3.1E-2</v>
      </c>
      <c r="N48" s="287">
        <v>35.950000000000003</v>
      </c>
      <c r="O48" s="287">
        <v>99.21</v>
      </c>
    </row>
    <row r="49" spans="1:15" ht="28">
      <c r="A49" s="18">
        <v>44</v>
      </c>
      <c r="B49" s="18">
        <v>45</v>
      </c>
      <c r="C49" s="18">
        <f t="shared" si="0"/>
        <v>1</v>
      </c>
      <c r="D49" s="18">
        <v>0.8</v>
      </c>
      <c r="E49" s="19">
        <f t="shared" si="1"/>
        <v>80</v>
      </c>
      <c r="F49" s="313">
        <v>20</v>
      </c>
      <c r="G49" s="6" t="s">
        <v>110</v>
      </c>
      <c r="H49" s="287">
        <v>13.446999999999999</v>
      </c>
      <c r="I49" s="287">
        <v>5.3070000000000004</v>
      </c>
      <c r="J49" s="287">
        <v>2.25</v>
      </c>
      <c r="K49" s="287">
        <v>43.063000000000002</v>
      </c>
      <c r="L49" s="287">
        <v>0.96099999999999997</v>
      </c>
      <c r="M49" s="287">
        <v>3.1E-2</v>
      </c>
      <c r="N49" s="287">
        <v>34.450000000000003</v>
      </c>
      <c r="O49" s="287">
        <v>99.51</v>
      </c>
    </row>
    <row r="50" spans="1:15" ht="28">
      <c r="A50" s="18">
        <v>45</v>
      </c>
      <c r="B50" s="18">
        <v>46</v>
      </c>
      <c r="C50" s="18">
        <f t="shared" si="0"/>
        <v>1</v>
      </c>
      <c r="D50" s="18">
        <v>1</v>
      </c>
      <c r="E50" s="19">
        <f t="shared" si="1"/>
        <v>100</v>
      </c>
      <c r="F50" s="314"/>
      <c r="G50" s="6" t="s">
        <v>111</v>
      </c>
      <c r="H50" s="287">
        <v>13.446999999999999</v>
      </c>
      <c r="I50" s="287">
        <v>5.3070000000000004</v>
      </c>
      <c r="J50" s="287">
        <v>2.25</v>
      </c>
      <c r="K50" s="287">
        <v>43.063000000000002</v>
      </c>
      <c r="L50" s="287">
        <v>0.96099999999999997</v>
      </c>
      <c r="M50" s="287">
        <v>3.1E-2</v>
      </c>
      <c r="N50" s="287">
        <v>34.450000000000003</v>
      </c>
      <c r="O50" s="287">
        <v>99.51</v>
      </c>
    </row>
    <row r="51" spans="1:15" ht="28">
      <c r="A51" s="18">
        <v>46</v>
      </c>
      <c r="B51" s="18">
        <v>47</v>
      </c>
      <c r="C51" s="18">
        <f t="shared" si="0"/>
        <v>1</v>
      </c>
      <c r="D51" s="18">
        <v>1</v>
      </c>
      <c r="E51" s="19">
        <f t="shared" si="1"/>
        <v>100</v>
      </c>
      <c r="F51" s="313">
        <v>21</v>
      </c>
      <c r="G51" s="6" t="s">
        <v>111</v>
      </c>
      <c r="H51" s="287">
        <v>11.603</v>
      </c>
      <c r="I51" s="287">
        <v>5.7939999999999996</v>
      </c>
      <c r="J51" s="287">
        <v>1.6719999999999999</v>
      </c>
      <c r="K51" s="287">
        <v>44.17</v>
      </c>
      <c r="L51" s="287">
        <v>0.8</v>
      </c>
      <c r="M51" s="287">
        <v>3.2000000000000001E-2</v>
      </c>
      <c r="N51" s="287">
        <v>35.25</v>
      </c>
      <c r="O51" s="287">
        <v>99.32</v>
      </c>
    </row>
    <row r="52" spans="1:15" ht="28">
      <c r="A52" s="18">
        <v>47</v>
      </c>
      <c r="B52" s="18">
        <v>48</v>
      </c>
      <c r="C52" s="18">
        <f t="shared" si="0"/>
        <v>1</v>
      </c>
      <c r="D52" s="18">
        <v>0.7</v>
      </c>
      <c r="E52" s="19">
        <f t="shared" si="1"/>
        <v>70</v>
      </c>
      <c r="F52" s="314"/>
      <c r="G52" s="6" t="s">
        <v>110</v>
      </c>
      <c r="H52" s="287">
        <v>11.603</v>
      </c>
      <c r="I52" s="287">
        <v>5.7939999999999996</v>
      </c>
      <c r="J52" s="287">
        <v>1.6719999999999999</v>
      </c>
      <c r="K52" s="287">
        <v>44.17</v>
      </c>
      <c r="L52" s="287">
        <v>0.8</v>
      </c>
      <c r="M52" s="287">
        <v>3.2000000000000001E-2</v>
      </c>
      <c r="N52" s="287">
        <v>35.25</v>
      </c>
      <c r="O52" s="287">
        <v>99.32</v>
      </c>
    </row>
    <row r="53" spans="1:15" ht="28">
      <c r="A53" s="18">
        <v>48</v>
      </c>
      <c r="B53" s="18">
        <v>49</v>
      </c>
      <c r="C53" s="18">
        <f t="shared" si="0"/>
        <v>1</v>
      </c>
      <c r="D53" s="18">
        <v>0.5</v>
      </c>
      <c r="E53" s="19">
        <f t="shared" si="1"/>
        <v>50</v>
      </c>
      <c r="F53" s="313">
        <v>22</v>
      </c>
      <c r="G53" s="6" t="s">
        <v>110</v>
      </c>
      <c r="H53" s="287">
        <v>11.384</v>
      </c>
      <c r="I53" s="287">
        <v>5.64</v>
      </c>
      <c r="J53" s="287">
        <v>1.552</v>
      </c>
      <c r="K53" s="287">
        <v>44.302</v>
      </c>
      <c r="L53" s="287">
        <v>0.96099999999999997</v>
      </c>
      <c r="M53" s="287">
        <v>3.2000000000000001E-2</v>
      </c>
      <c r="N53" s="287">
        <v>35.5</v>
      </c>
      <c r="O53" s="287">
        <v>99.37</v>
      </c>
    </row>
    <row r="54" spans="1:15" ht="28">
      <c r="A54" s="18">
        <v>49</v>
      </c>
      <c r="B54" s="18">
        <v>50</v>
      </c>
      <c r="C54" s="18">
        <f t="shared" si="0"/>
        <v>1</v>
      </c>
      <c r="D54" s="18">
        <v>0.8</v>
      </c>
      <c r="E54" s="19">
        <f t="shared" si="1"/>
        <v>80</v>
      </c>
      <c r="F54" s="314"/>
      <c r="G54" s="6" t="s">
        <v>110</v>
      </c>
      <c r="H54" s="287">
        <v>11.384</v>
      </c>
      <c r="I54" s="287">
        <v>5.64</v>
      </c>
      <c r="J54" s="287">
        <v>1.552</v>
      </c>
      <c r="K54" s="287">
        <v>44.302</v>
      </c>
      <c r="L54" s="287">
        <v>0.96099999999999997</v>
      </c>
      <c r="M54" s="287">
        <v>3.2000000000000001E-2</v>
      </c>
      <c r="N54" s="287">
        <v>35.5</v>
      </c>
      <c r="O54" s="287">
        <v>99.37</v>
      </c>
    </row>
    <row r="55" spans="1:15">
      <c r="A55" s="2"/>
      <c r="B55" s="2"/>
      <c r="C55" s="2"/>
      <c r="D55" s="2"/>
      <c r="E55" s="2"/>
      <c r="F55" s="315" t="s">
        <v>103</v>
      </c>
      <c r="G55" s="316"/>
      <c r="H55" s="2"/>
      <c r="I55" s="2"/>
      <c r="J55" s="2"/>
      <c r="K55" s="2"/>
      <c r="L55" s="2"/>
      <c r="M55" s="2"/>
      <c r="N55" s="2"/>
      <c r="O55" s="2"/>
    </row>
  </sheetData>
  <mergeCells count="32">
    <mergeCell ref="H1:O1"/>
    <mergeCell ref="F11:F12"/>
    <mergeCell ref="F13:F14"/>
    <mergeCell ref="F15:F16"/>
    <mergeCell ref="F17:F18"/>
    <mergeCell ref="A1:F1"/>
    <mergeCell ref="G1:G4"/>
    <mergeCell ref="A2:F2"/>
    <mergeCell ref="A3:F3"/>
    <mergeCell ref="A4:F4"/>
    <mergeCell ref="F29:F30"/>
    <mergeCell ref="F55:G55"/>
    <mergeCell ref="H4:O4"/>
    <mergeCell ref="H3:O3"/>
    <mergeCell ref="H2:O2"/>
    <mergeCell ref="F19:F20"/>
    <mergeCell ref="F21:F22"/>
    <mergeCell ref="F23:F24"/>
    <mergeCell ref="F25:F26"/>
    <mergeCell ref="F27:F28"/>
    <mergeCell ref="F53:F54"/>
    <mergeCell ref="F31:F32"/>
    <mergeCell ref="F33:F34"/>
    <mergeCell ref="F35:F36"/>
    <mergeCell ref="F37:F38"/>
    <mergeCell ref="F39:F40"/>
    <mergeCell ref="F51:F52"/>
    <mergeCell ref="F41:F42"/>
    <mergeCell ref="F43:F44"/>
    <mergeCell ref="F45:F46"/>
    <mergeCell ref="F47:F48"/>
    <mergeCell ref="F49:F50"/>
  </mergeCells>
  <pageMargins left="0.19685039370078741" right="0.19685039370078741" top="0.74803149606299213" bottom="0.74803149606299213" header="0.31496062992125984" footer="0.31496062992125984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opLeftCell="A75" workbookViewId="0">
      <selection activeCell="E6" sqref="E6:E84"/>
    </sheetView>
  </sheetViews>
  <sheetFormatPr defaultColWidth="9" defaultRowHeight="14.5"/>
  <cols>
    <col min="2" max="2" width="8.453125" customWidth="1"/>
    <col min="3" max="3" width="6.54296875" customWidth="1"/>
    <col min="4" max="4" width="6.81640625" customWidth="1"/>
    <col min="5" max="5" width="8.08984375" customWidth="1"/>
    <col min="6" max="6" width="8.7265625" style="78" customWidth="1"/>
    <col min="7" max="7" width="37.26953125" customWidth="1"/>
    <col min="8" max="8" width="6.7265625" customWidth="1"/>
    <col min="9" max="9" width="7" customWidth="1"/>
    <col min="10" max="10" width="7.7265625" customWidth="1"/>
    <col min="11" max="11" width="6.81640625" customWidth="1"/>
    <col min="12" max="12" width="8.26953125" customWidth="1"/>
    <col min="13" max="13" width="7.81640625" customWidth="1"/>
  </cols>
  <sheetData>
    <row r="1" spans="1:25">
      <c r="A1" s="329" t="s">
        <v>163</v>
      </c>
      <c r="B1" s="329"/>
      <c r="C1" s="329"/>
      <c r="D1" s="329"/>
      <c r="E1" s="329"/>
      <c r="F1" s="329"/>
      <c r="G1" s="330" t="s">
        <v>297</v>
      </c>
      <c r="H1" s="329" t="s">
        <v>298</v>
      </c>
      <c r="I1" s="329"/>
      <c r="J1" s="329"/>
      <c r="K1" s="329"/>
      <c r="L1" s="329"/>
      <c r="M1" s="329"/>
      <c r="N1" s="329"/>
      <c r="O1" s="329"/>
    </row>
    <row r="2" spans="1:25">
      <c r="A2" s="329" t="s">
        <v>299</v>
      </c>
      <c r="B2" s="329"/>
      <c r="C2" s="329"/>
      <c r="D2" s="329"/>
      <c r="E2" s="329"/>
      <c r="F2" s="329"/>
      <c r="G2" s="330"/>
      <c r="H2" s="329" t="s">
        <v>300</v>
      </c>
      <c r="I2" s="329"/>
      <c r="J2" s="329"/>
      <c r="K2" s="329"/>
      <c r="L2" s="329"/>
      <c r="M2" s="329"/>
      <c r="N2" s="329"/>
      <c r="O2" s="329"/>
    </row>
    <row r="3" spans="1:25">
      <c r="A3" s="329" t="s">
        <v>8</v>
      </c>
      <c r="B3" s="329"/>
      <c r="C3" s="329"/>
      <c r="D3" s="329"/>
      <c r="E3" s="329"/>
      <c r="F3" s="329"/>
      <c r="G3" s="330"/>
      <c r="H3" s="329" t="s">
        <v>301</v>
      </c>
      <c r="I3" s="329"/>
      <c r="J3" s="329"/>
      <c r="K3" s="329"/>
      <c r="L3" s="329"/>
      <c r="M3" s="329"/>
      <c r="N3" s="329"/>
      <c r="O3" s="329"/>
    </row>
    <row r="4" spans="1:25" ht="20.149999999999999" customHeight="1">
      <c r="A4" s="329" t="s">
        <v>302</v>
      </c>
      <c r="B4" s="329"/>
      <c r="C4" s="329"/>
      <c r="D4" s="329"/>
      <c r="E4" s="329"/>
      <c r="F4" s="329"/>
      <c r="G4" s="330"/>
      <c r="H4" s="331" t="s">
        <v>6</v>
      </c>
      <c r="I4" s="331"/>
      <c r="J4" s="331"/>
      <c r="K4" s="331"/>
      <c r="L4" s="331"/>
      <c r="M4" s="331"/>
      <c r="N4" s="331"/>
      <c r="O4" s="331"/>
    </row>
    <row r="5" spans="1:25" ht="15">
      <c r="A5" s="295" t="s">
        <v>85</v>
      </c>
      <c r="B5" s="295" t="s">
        <v>86</v>
      </c>
      <c r="C5" s="295" t="s">
        <v>87</v>
      </c>
      <c r="D5" s="295" t="s">
        <v>88</v>
      </c>
      <c r="E5" s="295" t="s">
        <v>89</v>
      </c>
      <c r="F5" s="295" t="s">
        <v>4</v>
      </c>
      <c r="G5" s="295" t="s">
        <v>5</v>
      </c>
      <c r="H5" s="295" t="s">
        <v>90</v>
      </c>
      <c r="I5" s="295" t="s">
        <v>303</v>
      </c>
      <c r="J5" s="295" t="s">
        <v>304</v>
      </c>
      <c r="K5" s="295" t="s">
        <v>91</v>
      </c>
      <c r="L5" s="295" t="s">
        <v>92</v>
      </c>
      <c r="M5" s="295" t="s">
        <v>135</v>
      </c>
      <c r="N5" s="295" t="s">
        <v>93</v>
      </c>
      <c r="O5" s="295" t="s">
        <v>7</v>
      </c>
      <c r="R5" s="296"/>
      <c r="S5" s="296"/>
      <c r="T5" s="296"/>
      <c r="U5" s="296"/>
      <c r="V5" s="296"/>
      <c r="W5" s="296"/>
      <c r="X5" s="296"/>
      <c r="Y5" s="3"/>
    </row>
    <row r="6" spans="1:25">
      <c r="A6" s="297">
        <v>0</v>
      </c>
      <c r="B6" s="297">
        <v>1</v>
      </c>
      <c r="C6" s="297">
        <f>B6-A6</f>
        <v>1</v>
      </c>
      <c r="D6" s="297">
        <v>0</v>
      </c>
      <c r="E6" s="298">
        <f>D6/C6*100</f>
        <v>0</v>
      </c>
      <c r="F6" s="298"/>
      <c r="G6" s="299" t="s">
        <v>136</v>
      </c>
      <c r="H6" s="2"/>
      <c r="I6" s="2"/>
      <c r="J6" s="2"/>
      <c r="K6" s="2"/>
      <c r="L6" s="2"/>
      <c r="M6" s="2"/>
      <c r="N6" s="2"/>
      <c r="O6" s="2"/>
    </row>
    <row r="7" spans="1:25">
      <c r="A7" s="297">
        <v>1</v>
      </c>
      <c r="B7" s="297">
        <v>2</v>
      </c>
      <c r="C7" s="297">
        <f t="shared" ref="C7:C70" si="0">B7-A7</f>
        <v>1</v>
      </c>
      <c r="D7" s="297">
        <v>0</v>
      </c>
      <c r="E7" s="298">
        <f t="shared" ref="E7:E70" si="1">D7/C7*100</f>
        <v>0</v>
      </c>
      <c r="F7" s="298"/>
      <c r="G7" s="299" t="s">
        <v>136</v>
      </c>
      <c r="H7" s="2"/>
      <c r="I7" s="294"/>
      <c r="J7" s="294"/>
      <c r="K7" s="2"/>
      <c r="L7" s="2"/>
      <c r="M7" s="2"/>
      <c r="N7" s="2"/>
      <c r="O7" s="2"/>
    </row>
    <row r="8" spans="1:25">
      <c r="A8" s="297">
        <v>2</v>
      </c>
      <c r="B8" s="297">
        <v>3</v>
      </c>
      <c r="C8" s="297">
        <f t="shared" si="0"/>
        <v>1</v>
      </c>
      <c r="D8" s="297">
        <v>0</v>
      </c>
      <c r="E8" s="298">
        <f t="shared" si="1"/>
        <v>0</v>
      </c>
      <c r="F8" s="298"/>
      <c r="G8" s="299" t="s">
        <v>136</v>
      </c>
      <c r="H8" s="2"/>
      <c r="I8" s="2"/>
      <c r="J8" s="2"/>
      <c r="K8" s="2"/>
      <c r="L8" s="2"/>
      <c r="M8" s="2"/>
      <c r="N8" s="2"/>
      <c r="O8" s="2"/>
    </row>
    <row r="9" spans="1:25">
      <c r="A9" s="297">
        <v>3</v>
      </c>
      <c r="B9" s="297">
        <v>4</v>
      </c>
      <c r="C9" s="297">
        <f t="shared" si="0"/>
        <v>1</v>
      </c>
      <c r="D9" s="297">
        <v>0</v>
      </c>
      <c r="E9" s="298">
        <f t="shared" si="1"/>
        <v>0</v>
      </c>
      <c r="F9" s="298"/>
      <c r="G9" s="299" t="s">
        <v>136</v>
      </c>
      <c r="H9" s="2"/>
      <c r="I9" s="2"/>
      <c r="J9" s="2"/>
      <c r="K9" s="2"/>
      <c r="L9" s="2"/>
      <c r="M9" s="2"/>
      <c r="N9" s="2"/>
      <c r="O9" s="2"/>
    </row>
    <row r="10" spans="1:25">
      <c r="A10" s="297">
        <v>4</v>
      </c>
      <c r="B10" s="297">
        <v>5</v>
      </c>
      <c r="C10" s="297">
        <f t="shared" si="0"/>
        <v>1</v>
      </c>
      <c r="D10" s="297">
        <v>0</v>
      </c>
      <c r="E10" s="298">
        <f t="shared" si="1"/>
        <v>0</v>
      </c>
      <c r="F10" s="298"/>
      <c r="G10" s="299" t="s">
        <v>136</v>
      </c>
      <c r="H10" s="2"/>
      <c r="I10" s="2"/>
      <c r="J10" s="2"/>
      <c r="K10" s="2"/>
      <c r="L10" s="2"/>
      <c r="M10" s="2"/>
      <c r="N10" s="2"/>
      <c r="O10" s="2"/>
    </row>
    <row r="11" spans="1:25">
      <c r="A11" s="297">
        <v>5</v>
      </c>
      <c r="B11" s="297">
        <v>6</v>
      </c>
      <c r="C11" s="297">
        <f t="shared" si="0"/>
        <v>1</v>
      </c>
      <c r="D11" s="297">
        <v>0.3</v>
      </c>
      <c r="E11" s="298">
        <f t="shared" si="1"/>
        <v>30</v>
      </c>
      <c r="F11" s="298"/>
      <c r="G11" s="299" t="s">
        <v>305</v>
      </c>
      <c r="H11" s="2"/>
      <c r="I11" s="2"/>
      <c r="J11" s="2"/>
      <c r="K11" s="2"/>
      <c r="L11" s="2"/>
      <c r="M11" s="2"/>
      <c r="N11" s="2"/>
      <c r="O11" s="2"/>
      <c r="R11" s="3"/>
      <c r="S11" s="3"/>
      <c r="T11" s="3"/>
      <c r="U11" s="3"/>
      <c r="V11" s="3"/>
      <c r="W11" s="3"/>
      <c r="X11" s="3"/>
    </row>
    <row r="12" spans="1:25" ht="28">
      <c r="A12" s="297">
        <v>6</v>
      </c>
      <c r="B12" s="297">
        <v>7</v>
      </c>
      <c r="C12" s="297">
        <f t="shared" si="0"/>
        <v>1</v>
      </c>
      <c r="D12" s="297">
        <v>0.6</v>
      </c>
      <c r="E12" s="298">
        <f t="shared" si="1"/>
        <v>60</v>
      </c>
      <c r="F12" s="328">
        <v>1</v>
      </c>
      <c r="G12" s="299" t="s">
        <v>107</v>
      </c>
      <c r="H12" s="64">
        <v>20.928000000000001</v>
      </c>
      <c r="I12" s="64">
        <v>6.1230000000000002</v>
      </c>
      <c r="J12" s="64">
        <v>2.3279999999999998</v>
      </c>
      <c r="K12" s="64">
        <v>38.204000000000001</v>
      </c>
      <c r="L12" s="64">
        <v>0.8</v>
      </c>
      <c r="M12" s="300">
        <v>30.99</v>
      </c>
      <c r="N12" s="64">
        <v>5.2999999999999999E-2</v>
      </c>
      <c r="O12" s="301">
        <f>SUM(H12:N12)</f>
        <v>99.425999999999988</v>
      </c>
      <c r="R12" s="302"/>
      <c r="S12" s="302"/>
      <c r="T12" s="302"/>
      <c r="U12" s="302"/>
      <c r="V12" s="302"/>
      <c r="W12" s="302"/>
      <c r="X12" s="303"/>
    </row>
    <row r="13" spans="1:25" ht="47.25" customHeight="1">
      <c r="A13" s="297">
        <v>7</v>
      </c>
      <c r="B13" s="297">
        <v>8</v>
      </c>
      <c r="C13" s="297">
        <f t="shared" si="0"/>
        <v>1</v>
      </c>
      <c r="D13" s="297">
        <v>0.7</v>
      </c>
      <c r="E13" s="298">
        <f t="shared" si="1"/>
        <v>70</v>
      </c>
      <c r="F13" s="328"/>
      <c r="G13" s="299" t="s">
        <v>138</v>
      </c>
      <c r="H13" s="64">
        <v>20.928000000000001</v>
      </c>
      <c r="I13" s="64">
        <v>6.1230000000000002</v>
      </c>
      <c r="J13" s="64">
        <v>2.3279999999999998</v>
      </c>
      <c r="K13" s="64">
        <v>38.204000000000001</v>
      </c>
      <c r="L13" s="64">
        <v>0.8</v>
      </c>
      <c r="M13" s="300">
        <v>30.99</v>
      </c>
      <c r="N13" s="64">
        <v>5.2999999999999999E-2</v>
      </c>
      <c r="O13" s="301">
        <f>SUM(H13:N13)</f>
        <v>99.425999999999988</v>
      </c>
      <c r="R13" s="302"/>
      <c r="S13" s="302"/>
      <c r="T13" s="302"/>
      <c r="U13" s="302"/>
      <c r="V13" s="302"/>
      <c r="W13" s="302"/>
      <c r="X13" s="303"/>
    </row>
    <row r="14" spans="1:25" ht="42">
      <c r="A14" s="297">
        <v>8</v>
      </c>
      <c r="B14" s="297">
        <v>9</v>
      </c>
      <c r="C14" s="297">
        <f t="shared" si="0"/>
        <v>1</v>
      </c>
      <c r="D14" s="297">
        <v>0.5</v>
      </c>
      <c r="E14" s="298">
        <f t="shared" si="1"/>
        <v>50</v>
      </c>
      <c r="F14" s="328"/>
      <c r="G14" s="299" t="s">
        <v>138</v>
      </c>
      <c r="H14" s="64">
        <v>20.928000000000001</v>
      </c>
      <c r="I14" s="64">
        <v>6.1230000000000002</v>
      </c>
      <c r="J14" s="64">
        <v>2.3279999999999998</v>
      </c>
      <c r="K14" s="64">
        <v>38.204000000000001</v>
      </c>
      <c r="L14" s="64">
        <v>0.8</v>
      </c>
      <c r="M14" s="300">
        <v>30.99</v>
      </c>
      <c r="N14" s="64">
        <v>5.2999999999999999E-2</v>
      </c>
      <c r="O14" s="301">
        <f>SUM(H14:N14)</f>
        <v>99.425999999999988</v>
      </c>
      <c r="R14" s="302"/>
      <c r="S14" s="302"/>
      <c r="T14" s="302"/>
      <c r="U14" s="302"/>
      <c r="V14" s="302"/>
      <c r="W14" s="302"/>
      <c r="X14" s="303"/>
    </row>
    <row r="15" spans="1:25" ht="42">
      <c r="A15" s="297">
        <v>9</v>
      </c>
      <c r="B15" s="297">
        <v>10</v>
      </c>
      <c r="C15" s="297">
        <f t="shared" si="0"/>
        <v>1</v>
      </c>
      <c r="D15" s="297">
        <v>1</v>
      </c>
      <c r="E15" s="298">
        <f t="shared" si="1"/>
        <v>100</v>
      </c>
      <c r="F15" s="298">
        <v>2</v>
      </c>
      <c r="G15" s="299" t="s">
        <v>139</v>
      </c>
      <c r="H15" s="64">
        <v>33.478999999999999</v>
      </c>
      <c r="I15" s="64">
        <v>8.5630000000000006</v>
      </c>
      <c r="J15" s="64">
        <v>3.444</v>
      </c>
      <c r="K15" s="64">
        <v>26.324000000000002</v>
      </c>
      <c r="L15" s="64">
        <v>3.2360000000000002</v>
      </c>
      <c r="M15" s="300">
        <v>24.32</v>
      </c>
      <c r="N15" s="64">
        <v>5.8000000000000003E-2</v>
      </c>
      <c r="O15" s="301">
        <f t="shared" ref="O15:O39" si="2">SUM(H15:N15)</f>
        <v>99.424000000000021</v>
      </c>
      <c r="R15" s="3"/>
      <c r="S15" s="3"/>
      <c r="T15" s="3"/>
      <c r="U15" s="3"/>
      <c r="V15" s="3"/>
      <c r="W15" s="3"/>
      <c r="X15" s="3"/>
    </row>
    <row r="16" spans="1:25" ht="28">
      <c r="A16" s="297">
        <v>10</v>
      </c>
      <c r="B16" s="297">
        <v>11</v>
      </c>
      <c r="C16" s="297">
        <f t="shared" si="0"/>
        <v>1</v>
      </c>
      <c r="D16" s="297">
        <v>1</v>
      </c>
      <c r="E16" s="298">
        <f t="shared" si="1"/>
        <v>100</v>
      </c>
      <c r="F16" s="298">
        <v>3</v>
      </c>
      <c r="G16" s="299" t="s">
        <v>107</v>
      </c>
      <c r="H16" s="64">
        <v>22.661999999999999</v>
      </c>
      <c r="I16" s="64">
        <v>5.4290000000000003</v>
      </c>
      <c r="J16" s="64">
        <v>2.2530000000000001</v>
      </c>
      <c r="K16" s="64">
        <v>36.218000000000004</v>
      </c>
      <c r="L16" s="64">
        <v>2.2599999999999998</v>
      </c>
      <c r="M16" s="300">
        <v>30.68</v>
      </c>
      <c r="N16" s="64">
        <v>4.2000000000000003E-2</v>
      </c>
      <c r="O16" s="301">
        <f t="shared" si="2"/>
        <v>99.544000000000011</v>
      </c>
      <c r="R16" s="302"/>
      <c r="S16" s="302"/>
      <c r="T16" s="302"/>
      <c r="U16" s="302"/>
      <c r="V16" s="302"/>
      <c r="W16" s="302"/>
      <c r="X16" s="303"/>
    </row>
    <row r="17" spans="1:24" ht="42">
      <c r="A17" s="297">
        <v>11</v>
      </c>
      <c r="B17" s="297">
        <v>12</v>
      </c>
      <c r="C17" s="297">
        <f t="shared" si="0"/>
        <v>1</v>
      </c>
      <c r="D17" s="297">
        <v>0.6</v>
      </c>
      <c r="E17" s="298">
        <f t="shared" si="1"/>
        <v>60</v>
      </c>
      <c r="F17" s="328">
        <v>4</v>
      </c>
      <c r="G17" s="299" t="s">
        <v>140</v>
      </c>
      <c r="H17" s="64">
        <v>20.811</v>
      </c>
      <c r="I17" s="64">
        <v>5.98</v>
      </c>
      <c r="J17" s="64">
        <v>2.5920000000000001</v>
      </c>
      <c r="K17" s="64">
        <v>35.704999999999998</v>
      </c>
      <c r="L17" s="64">
        <v>2.9239999999999999</v>
      </c>
      <c r="M17" s="300">
        <v>31.15</v>
      </c>
      <c r="N17" s="64">
        <v>5.6000000000000001E-2</v>
      </c>
      <c r="O17" s="301">
        <f t="shared" si="2"/>
        <v>99.218000000000004</v>
      </c>
      <c r="R17" s="3"/>
      <c r="S17" s="3"/>
      <c r="T17" s="3"/>
      <c r="U17" s="3"/>
      <c r="V17" s="3"/>
      <c r="W17" s="3"/>
      <c r="X17" s="3"/>
    </row>
    <row r="18" spans="1:24" ht="42">
      <c r="A18" s="297">
        <v>12</v>
      </c>
      <c r="B18" s="297">
        <v>13</v>
      </c>
      <c r="C18" s="297">
        <f t="shared" si="0"/>
        <v>1</v>
      </c>
      <c r="D18" s="297">
        <v>0.6</v>
      </c>
      <c r="E18" s="298">
        <f t="shared" si="1"/>
        <v>60</v>
      </c>
      <c r="F18" s="328"/>
      <c r="G18" s="299" t="s">
        <v>140</v>
      </c>
      <c r="H18" s="64">
        <v>20.811</v>
      </c>
      <c r="I18" s="64">
        <v>5.98</v>
      </c>
      <c r="J18" s="64">
        <v>2.5920000000000001</v>
      </c>
      <c r="K18" s="64">
        <v>35.704999999999998</v>
      </c>
      <c r="L18" s="64">
        <v>2.9239999999999999</v>
      </c>
      <c r="M18" s="300">
        <v>31.15</v>
      </c>
      <c r="N18" s="64">
        <v>5.6000000000000001E-2</v>
      </c>
      <c r="O18" s="301">
        <f t="shared" si="2"/>
        <v>99.218000000000004</v>
      </c>
      <c r="R18" s="3"/>
      <c r="S18" s="3"/>
      <c r="T18" s="3"/>
      <c r="U18" s="3"/>
      <c r="V18" s="3"/>
      <c r="W18" s="3"/>
      <c r="X18" s="3"/>
    </row>
    <row r="19" spans="1:24" ht="42">
      <c r="A19" s="297">
        <v>13</v>
      </c>
      <c r="B19" s="297">
        <v>14</v>
      </c>
      <c r="C19" s="297">
        <f t="shared" si="0"/>
        <v>1</v>
      </c>
      <c r="D19" s="297">
        <v>0.9</v>
      </c>
      <c r="E19" s="298">
        <f t="shared" si="1"/>
        <v>90</v>
      </c>
      <c r="F19" s="328">
        <v>5</v>
      </c>
      <c r="G19" s="299" t="s">
        <v>141</v>
      </c>
      <c r="H19" s="64">
        <v>9.7189999999999994</v>
      </c>
      <c r="I19" s="64">
        <v>2.9209999999999998</v>
      </c>
      <c r="J19" s="64">
        <v>1.6839999999999999</v>
      </c>
      <c r="K19" s="64">
        <v>45.624000000000002</v>
      </c>
      <c r="L19" s="64">
        <v>1.837</v>
      </c>
      <c r="M19" s="300">
        <v>37.64</v>
      </c>
      <c r="N19" s="64">
        <v>0.04</v>
      </c>
      <c r="O19" s="301">
        <f t="shared" si="2"/>
        <v>99.465000000000018</v>
      </c>
      <c r="R19" s="302"/>
      <c r="S19" s="302"/>
      <c r="T19" s="302"/>
      <c r="U19" s="302"/>
      <c r="V19" s="302"/>
      <c r="W19" s="302"/>
      <c r="X19" s="303"/>
    </row>
    <row r="20" spans="1:24" ht="42">
      <c r="A20" s="297">
        <v>14</v>
      </c>
      <c r="B20" s="297">
        <v>15</v>
      </c>
      <c r="C20" s="297">
        <f t="shared" si="0"/>
        <v>1</v>
      </c>
      <c r="D20" s="297">
        <v>0.7</v>
      </c>
      <c r="E20" s="298">
        <f t="shared" si="1"/>
        <v>70</v>
      </c>
      <c r="F20" s="328"/>
      <c r="G20" s="299" t="s">
        <v>141</v>
      </c>
      <c r="H20" s="64">
        <v>9.7189999999999994</v>
      </c>
      <c r="I20" s="64">
        <v>2.9209999999999998</v>
      </c>
      <c r="J20" s="64">
        <v>1.6839999999999999</v>
      </c>
      <c r="K20" s="64">
        <v>45.624000000000002</v>
      </c>
      <c r="L20" s="64">
        <v>1.837</v>
      </c>
      <c r="M20" s="300">
        <v>37.64</v>
      </c>
      <c r="N20" s="64">
        <v>0.04</v>
      </c>
      <c r="O20" s="301">
        <f t="shared" si="2"/>
        <v>99.465000000000018</v>
      </c>
      <c r="R20" s="3"/>
      <c r="S20" s="3"/>
      <c r="T20" s="3"/>
      <c r="U20" s="3"/>
      <c r="V20" s="3"/>
      <c r="W20" s="3"/>
      <c r="X20" s="3"/>
    </row>
    <row r="21" spans="1:24" ht="42">
      <c r="A21" s="297">
        <v>15</v>
      </c>
      <c r="B21" s="297">
        <v>16</v>
      </c>
      <c r="C21" s="297">
        <f t="shared" si="0"/>
        <v>1</v>
      </c>
      <c r="D21" s="297">
        <v>0.65</v>
      </c>
      <c r="E21" s="298">
        <f t="shared" si="1"/>
        <v>65</v>
      </c>
      <c r="F21" s="328"/>
      <c r="G21" s="299" t="s">
        <v>141</v>
      </c>
      <c r="H21" s="64">
        <v>9.7189999999999994</v>
      </c>
      <c r="I21" s="64">
        <v>2.9209999999999998</v>
      </c>
      <c r="J21" s="64">
        <v>1.6839999999999999</v>
      </c>
      <c r="K21" s="64">
        <v>45.624000000000002</v>
      </c>
      <c r="L21" s="64">
        <v>1.837</v>
      </c>
      <c r="M21" s="300">
        <v>37.64</v>
      </c>
      <c r="N21" s="64">
        <v>0.04</v>
      </c>
      <c r="O21" s="301">
        <f t="shared" si="2"/>
        <v>99.465000000000018</v>
      </c>
      <c r="R21" s="3"/>
      <c r="S21" s="3"/>
      <c r="T21" s="3"/>
      <c r="U21" s="3"/>
      <c r="V21" s="3"/>
      <c r="W21" s="3"/>
      <c r="X21" s="3"/>
    </row>
    <row r="22" spans="1:24" ht="42">
      <c r="A22" s="297">
        <v>16</v>
      </c>
      <c r="B22" s="297">
        <v>17</v>
      </c>
      <c r="C22" s="297">
        <f t="shared" si="0"/>
        <v>1</v>
      </c>
      <c r="D22" s="297">
        <v>0.6</v>
      </c>
      <c r="E22" s="298">
        <f t="shared" si="1"/>
        <v>60</v>
      </c>
      <c r="F22" s="328">
        <v>6</v>
      </c>
      <c r="G22" s="299" t="s">
        <v>141</v>
      </c>
      <c r="H22" s="64">
        <v>10.288</v>
      </c>
      <c r="I22" s="64">
        <v>4.234</v>
      </c>
      <c r="J22" s="64">
        <v>2.1150000000000002</v>
      </c>
      <c r="K22" s="64">
        <v>45.052999999999997</v>
      </c>
      <c r="L22" s="64">
        <v>1.2010000000000001</v>
      </c>
      <c r="M22" s="300">
        <v>36.520000000000003</v>
      </c>
      <c r="N22" s="64">
        <v>3.5999999999999997E-2</v>
      </c>
      <c r="O22" s="301">
        <f t="shared" si="2"/>
        <v>99.447000000000003</v>
      </c>
      <c r="R22" s="302"/>
      <c r="S22" s="302"/>
      <c r="T22" s="302"/>
      <c r="U22" s="302"/>
      <c r="V22" s="302"/>
      <c r="W22" s="302"/>
      <c r="X22" s="303"/>
    </row>
    <row r="23" spans="1:24" ht="42">
      <c r="A23" s="297">
        <v>17</v>
      </c>
      <c r="B23" s="297">
        <v>18</v>
      </c>
      <c r="C23" s="297">
        <f t="shared" si="0"/>
        <v>1</v>
      </c>
      <c r="D23" s="297">
        <v>0.7</v>
      </c>
      <c r="E23" s="298">
        <f t="shared" si="1"/>
        <v>70</v>
      </c>
      <c r="F23" s="328"/>
      <c r="G23" s="299" t="s">
        <v>141</v>
      </c>
      <c r="H23" s="64">
        <v>10.288</v>
      </c>
      <c r="I23" s="64">
        <v>4.234</v>
      </c>
      <c r="J23" s="64">
        <v>2.1150000000000002</v>
      </c>
      <c r="K23" s="64">
        <v>45.052999999999997</v>
      </c>
      <c r="L23" s="64">
        <v>1.2010000000000001</v>
      </c>
      <c r="M23" s="300">
        <v>36.520000000000003</v>
      </c>
      <c r="N23" s="64">
        <v>3.5999999999999997E-2</v>
      </c>
      <c r="O23" s="301">
        <f t="shared" si="2"/>
        <v>99.447000000000003</v>
      </c>
      <c r="R23" s="3"/>
      <c r="S23" s="3"/>
      <c r="T23" s="3"/>
      <c r="U23" s="3"/>
      <c r="V23" s="3"/>
      <c r="W23" s="3"/>
      <c r="X23" s="3"/>
    </row>
    <row r="24" spans="1:24" ht="42">
      <c r="A24" s="297">
        <v>18</v>
      </c>
      <c r="B24" s="297">
        <v>19</v>
      </c>
      <c r="C24" s="297">
        <f t="shared" si="0"/>
        <v>1</v>
      </c>
      <c r="D24" s="297">
        <v>0.9</v>
      </c>
      <c r="E24" s="298">
        <f t="shared" si="1"/>
        <v>90</v>
      </c>
      <c r="F24" s="328">
        <v>7</v>
      </c>
      <c r="G24" s="299" t="s">
        <v>141</v>
      </c>
      <c r="H24" s="64">
        <v>13.034000000000001</v>
      </c>
      <c r="I24" s="64">
        <v>5.2060000000000004</v>
      </c>
      <c r="J24" s="64">
        <v>2.556</v>
      </c>
      <c r="K24" s="64">
        <v>42.515999999999998</v>
      </c>
      <c r="L24" s="64">
        <v>1.379</v>
      </c>
      <c r="M24" s="64">
        <v>34.69</v>
      </c>
      <c r="N24" s="64">
        <v>3.3000000000000002E-2</v>
      </c>
      <c r="O24" s="301">
        <f t="shared" si="2"/>
        <v>99.414000000000001</v>
      </c>
      <c r="R24" s="304"/>
      <c r="S24" s="304"/>
      <c r="T24" s="304"/>
      <c r="U24" s="304"/>
      <c r="V24" s="304"/>
      <c r="W24" s="304"/>
      <c r="X24" s="303"/>
    </row>
    <row r="25" spans="1:24" ht="42">
      <c r="A25" s="297">
        <v>19</v>
      </c>
      <c r="B25" s="297">
        <v>20</v>
      </c>
      <c r="C25" s="297">
        <f t="shared" si="0"/>
        <v>1</v>
      </c>
      <c r="D25" s="297">
        <v>0.6</v>
      </c>
      <c r="E25" s="298">
        <f t="shared" si="1"/>
        <v>60</v>
      </c>
      <c r="F25" s="328"/>
      <c r="G25" s="299" t="s">
        <v>141</v>
      </c>
      <c r="H25" s="64">
        <v>13.034000000000001</v>
      </c>
      <c r="I25" s="64">
        <v>5.2060000000000004</v>
      </c>
      <c r="J25" s="64">
        <v>2.556</v>
      </c>
      <c r="K25" s="64">
        <v>42.515999999999998</v>
      </c>
      <c r="L25" s="64">
        <v>1.379</v>
      </c>
      <c r="M25" s="64">
        <v>34.69</v>
      </c>
      <c r="N25" s="64">
        <v>3.3000000000000002E-2</v>
      </c>
      <c r="O25" s="301">
        <f t="shared" si="2"/>
        <v>99.414000000000001</v>
      </c>
      <c r="R25" s="304"/>
      <c r="S25" s="304"/>
      <c r="T25" s="304"/>
      <c r="U25" s="304"/>
      <c r="V25" s="304"/>
      <c r="W25" s="304"/>
      <c r="X25" s="303"/>
    </row>
    <row r="26" spans="1:24" ht="42">
      <c r="A26" s="297">
        <v>20</v>
      </c>
      <c r="B26" s="297">
        <v>21</v>
      </c>
      <c r="C26" s="297">
        <f t="shared" si="0"/>
        <v>1</v>
      </c>
      <c r="D26" s="297">
        <v>0.8</v>
      </c>
      <c r="E26" s="298">
        <f t="shared" si="1"/>
        <v>80</v>
      </c>
      <c r="F26" s="328">
        <v>8</v>
      </c>
      <c r="G26" s="299" t="s">
        <v>141</v>
      </c>
      <c r="H26" s="64">
        <v>7.6920000000000002</v>
      </c>
      <c r="I26" s="64">
        <v>3.2469999999999999</v>
      </c>
      <c r="J26" s="64">
        <v>1.645</v>
      </c>
      <c r="K26" s="64">
        <v>47.540999999999997</v>
      </c>
      <c r="L26" s="64">
        <v>1.119</v>
      </c>
      <c r="M26" s="64">
        <v>38.06</v>
      </c>
      <c r="N26" s="64">
        <v>2.8000000000000001E-2</v>
      </c>
      <c r="O26" s="301">
        <f t="shared" si="2"/>
        <v>99.332000000000008</v>
      </c>
      <c r="R26" s="304"/>
      <c r="S26" s="304"/>
      <c r="T26" s="304"/>
      <c r="U26" s="304"/>
      <c r="V26" s="304"/>
      <c r="W26" s="304"/>
      <c r="X26" s="303"/>
    </row>
    <row r="27" spans="1:24" ht="28">
      <c r="A27" s="297">
        <v>21</v>
      </c>
      <c r="B27" s="297">
        <v>22</v>
      </c>
      <c r="C27" s="297">
        <f t="shared" si="0"/>
        <v>1</v>
      </c>
      <c r="D27" s="297">
        <v>0.85</v>
      </c>
      <c r="E27" s="298">
        <f t="shared" si="1"/>
        <v>85</v>
      </c>
      <c r="F27" s="328"/>
      <c r="G27" s="299" t="s">
        <v>107</v>
      </c>
      <c r="H27" s="64">
        <v>7.6920000000000002</v>
      </c>
      <c r="I27" s="64">
        <v>3.2469999999999999</v>
      </c>
      <c r="J27" s="64">
        <v>1.645</v>
      </c>
      <c r="K27" s="64">
        <v>47.540999999999997</v>
      </c>
      <c r="L27" s="64">
        <v>1.119</v>
      </c>
      <c r="M27" s="64">
        <v>38.06</v>
      </c>
      <c r="N27" s="64">
        <v>2.8000000000000001E-2</v>
      </c>
      <c r="O27" s="301">
        <f t="shared" si="2"/>
        <v>99.332000000000008</v>
      </c>
      <c r="R27" s="304"/>
      <c r="S27" s="304"/>
      <c r="T27" s="304"/>
      <c r="U27" s="304"/>
      <c r="V27" s="304"/>
      <c r="W27" s="304"/>
      <c r="X27" s="303"/>
    </row>
    <row r="28" spans="1:24" ht="28">
      <c r="A28" s="297">
        <v>22</v>
      </c>
      <c r="B28" s="297">
        <v>23</v>
      </c>
      <c r="C28" s="297">
        <f t="shared" si="0"/>
        <v>1</v>
      </c>
      <c r="D28" s="297">
        <v>1</v>
      </c>
      <c r="E28" s="298">
        <f t="shared" si="1"/>
        <v>100</v>
      </c>
      <c r="F28" s="305">
        <v>9</v>
      </c>
      <c r="G28" s="299" t="s">
        <v>107</v>
      </c>
      <c r="H28" s="64">
        <v>12.863</v>
      </c>
      <c r="I28" s="64">
        <v>5.0430000000000001</v>
      </c>
      <c r="J28" s="64">
        <v>2.5830000000000002</v>
      </c>
      <c r="K28" s="64">
        <v>42.697000000000003</v>
      </c>
      <c r="L28" s="64">
        <v>1.1379999999999999</v>
      </c>
      <c r="M28" s="64">
        <v>34.82</v>
      </c>
      <c r="N28" s="64">
        <v>0.03</v>
      </c>
      <c r="O28" s="301">
        <f t="shared" si="2"/>
        <v>99.174000000000007</v>
      </c>
      <c r="R28" s="304"/>
      <c r="S28" s="304"/>
      <c r="T28" s="304"/>
      <c r="U28" s="304"/>
      <c r="V28" s="304"/>
      <c r="W28" s="304"/>
      <c r="X28" s="303"/>
    </row>
    <row r="29" spans="1:24" ht="28">
      <c r="A29" s="297">
        <v>23</v>
      </c>
      <c r="B29" s="297">
        <v>24</v>
      </c>
      <c r="C29" s="297">
        <f t="shared" si="0"/>
        <v>1</v>
      </c>
      <c r="D29" s="297">
        <v>1</v>
      </c>
      <c r="E29" s="298">
        <f t="shared" si="1"/>
        <v>100</v>
      </c>
      <c r="F29" s="298">
        <v>10</v>
      </c>
      <c r="G29" s="299" t="s">
        <v>107</v>
      </c>
      <c r="H29" s="64">
        <v>12.911</v>
      </c>
      <c r="I29" s="64">
        <v>5.2380000000000004</v>
      </c>
      <c r="J29" s="64">
        <v>2.4540000000000002</v>
      </c>
      <c r="K29" s="64">
        <v>42.878999999999998</v>
      </c>
      <c r="L29" s="64">
        <v>0.89100000000000001</v>
      </c>
      <c r="M29" s="300">
        <v>34.700000000000003</v>
      </c>
      <c r="N29" s="64">
        <v>3.2000000000000001E-2</v>
      </c>
      <c r="O29" s="301">
        <f t="shared" si="2"/>
        <v>99.105000000000004</v>
      </c>
      <c r="R29" s="304"/>
      <c r="S29" s="304"/>
      <c r="T29" s="304"/>
      <c r="U29" s="304"/>
      <c r="V29" s="304"/>
      <c r="W29" s="304"/>
      <c r="X29" s="303"/>
    </row>
    <row r="30" spans="1:24" ht="28">
      <c r="A30" s="297">
        <v>24</v>
      </c>
      <c r="B30" s="297">
        <v>25</v>
      </c>
      <c r="C30" s="297">
        <f t="shared" si="0"/>
        <v>1</v>
      </c>
      <c r="D30" s="297">
        <v>1</v>
      </c>
      <c r="E30" s="298">
        <f t="shared" si="1"/>
        <v>100</v>
      </c>
      <c r="F30" s="298">
        <v>11</v>
      </c>
      <c r="G30" s="299" t="s">
        <v>107</v>
      </c>
      <c r="H30" s="64">
        <v>11.481999999999999</v>
      </c>
      <c r="I30" s="64">
        <v>5.5110000000000001</v>
      </c>
      <c r="J30" s="64">
        <v>2.2040000000000002</v>
      </c>
      <c r="K30" s="64">
        <v>43.926000000000002</v>
      </c>
      <c r="L30" s="64">
        <v>1.08</v>
      </c>
      <c r="M30" s="300">
        <v>35.39</v>
      </c>
      <c r="N30" s="64">
        <v>2.8000000000000001E-2</v>
      </c>
      <c r="O30" s="301">
        <f t="shared" si="2"/>
        <v>99.621000000000009</v>
      </c>
      <c r="R30" s="304"/>
      <c r="S30" s="304"/>
      <c r="T30" s="304"/>
      <c r="U30" s="304"/>
      <c r="V30" s="304"/>
      <c r="W30" s="304"/>
      <c r="X30" s="303"/>
    </row>
    <row r="31" spans="1:24" ht="28">
      <c r="A31" s="297">
        <v>25</v>
      </c>
      <c r="B31" s="297">
        <v>26</v>
      </c>
      <c r="C31" s="297">
        <f t="shared" si="0"/>
        <v>1</v>
      </c>
      <c r="D31" s="297">
        <v>1</v>
      </c>
      <c r="E31" s="298">
        <f t="shared" si="1"/>
        <v>100</v>
      </c>
      <c r="F31" s="305">
        <v>12</v>
      </c>
      <c r="G31" s="299" t="s">
        <v>107</v>
      </c>
      <c r="H31" s="64">
        <v>8.7520000000000007</v>
      </c>
      <c r="I31" s="64">
        <v>4.2430000000000003</v>
      </c>
      <c r="J31" s="64">
        <v>1.508</v>
      </c>
      <c r="K31" s="64">
        <v>46.198</v>
      </c>
      <c r="L31" s="64">
        <v>1.4490000000000001</v>
      </c>
      <c r="M31" s="300">
        <v>37.36</v>
      </c>
      <c r="N31" s="64">
        <v>3.3000000000000002E-2</v>
      </c>
      <c r="O31" s="301">
        <f t="shared" si="2"/>
        <v>99.542999999999992</v>
      </c>
      <c r="R31" s="304"/>
      <c r="S31" s="304"/>
      <c r="T31" s="304"/>
      <c r="U31" s="304"/>
      <c r="V31" s="304"/>
      <c r="W31" s="304"/>
      <c r="X31" s="303"/>
    </row>
    <row r="32" spans="1:24" ht="42">
      <c r="A32" s="297">
        <v>26</v>
      </c>
      <c r="B32" s="297">
        <v>27</v>
      </c>
      <c r="C32" s="297">
        <f t="shared" si="0"/>
        <v>1</v>
      </c>
      <c r="D32" s="297">
        <v>1</v>
      </c>
      <c r="E32" s="298">
        <f t="shared" si="1"/>
        <v>100</v>
      </c>
      <c r="F32" s="298">
        <v>13</v>
      </c>
      <c r="G32" s="299" t="s">
        <v>142</v>
      </c>
      <c r="H32" s="64">
        <v>10.727</v>
      </c>
      <c r="I32" s="64">
        <v>4.4470000000000001</v>
      </c>
      <c r="J32" s="64">
        <v>1.8240000000000001</v>
      </c>
      <c r="K32" s="64">
        <v>44.64</v>
      </c>
      <c r="L32" s="64">
        <v>1.5229999999999999</v>
      </c>
      <c r="M32" s="300">
        <v>36.33</v>
      </c>
      <c r="N32" s="64">
        <v>2.5000000000000001E-2</v>
      </c>
      <c r="O32" s="301">
        <f t="shared" si="2"/>
        <v>99.51600000000002</v>
      </c>
      <c r="R32" s="304"/>
      <c r="S32" s="304"/>
      <c r="T32" s="304"/>
      <c r="U32" s="304"/>
      <c r="V32" s="304"/>
      <c r="W32" s="304"/>
      <c r="X32" s="303"/>
    </row>
    <row r="33" spans="1:24" ht="42">
      <c r="A33" s="297">
        <v>27</v>
      </c>
      <c r="B33" s="297">
        <v>28</v>
      </c>
      <c r="C33" s="297">
        <f t="shared" si="0"/>
        <v>1</v>
      </c>
      <c r="D33" s="297">
        <v>1</v>
      </c>
      <c r="E33" s="298">
        <f t="shared" si="1"/>
        <v>100</v>
      </c>
      <c r="F33" s="298">
        <v>14</v>
      </c>
      <c r="G33" s="299" t="s">
        <v>142</v>
      </c>
      <c r="H33" s="64">
        <v>11.241</v>
      </c>
      <c r="I33" s="64">
        <v>6.0209999999999999</v>
      </c>
      <c r="J33" s="64">
        <v>1.865</v>
      </c>
      <c r="K33" s="64">
        <v>43.183999999999997</v>
      </c>
      <c r="L33" s="64">
        <v>1.5609999999999999</v>
      </c>
      <c r="M33" s="300">
        <v>35.65</v>
      </c>
      <c r="N33" s="64">
        <v>0.03</v>
      </c>
      <c r="O33" s="301">
        <f t="shared" si="2"/>
        <v>99.551999999999992</v>
      </c>
      <c r="R33" s="304"/>
      <c r="S33" s="304"/>
      <c r="T33" s="304"/>
      <c r="U33" s="304"/>
      <c r="V33" s="304"/>
      <c r="W33" s="304"/>
      <c r="X33" s="303"/>
    </row>
    <row r="34" spans="1:24" ht="42">
      <c r="A34" s="297">
        <v>28</v>
      </c>
      <c r="B34" s="297">
        <v>29</v>
      </c>
      <c r="C34" s="297">
        <f t="shared" si="0"/>
        <v>1</v>
      </c>
      <c r="D34" s="297">
        <v>1</v>
      </c>
      <c r="E34" s="298">
        <f t="shared" si="1"/>
        <v>100</v>
      </c>
      <c r="F34" s="305">
        <v>15</v>
      </c>
      <c r="G34" s="299" t="s">
        <v>142</v>
      </c>
      <c r="H34" s="64">
        <v>14.288</v>
      </c>
      <c r="I34" s="64">
        <v>6.2549999999999999</v>
      </c>
      <c r="J34" s="64">
        <v>2.7160000000000002</v>
      </c>
      <c r="K34" s="64">
        <v>40.338000000000001</v>
      </c>
      <c r="L34" s="64">
        <v>2.0510000000000002</v>
      </c>
      <c r="M34" s="300">
        <v>33.729999999999997</v>
      </c>
      <c r="N34" s="64">
        <v>2.8000000000000001E-2</v>
      </c>
      <c r="O34" s="301">
        <f t="shared" si="2"/>
        <v>99.405999999999992</v>
      </c>
      <c r="R34" s="304"/>
      <c r="S34" s="304"/>
      <c r="T34" s="304"/>
      <c r="U34" s="304"/>
      <c r="V34" s="304"/>
      <c r="W34" s="304"/>
      <c r="X34" s="303"/>
    </row>
    <row r="35" spans="1:24" ht="28">
      <c r="A35" s="297">
        <v>29</v>
      </c>
      <c r="B35" s="297">
        <v>30</v>
      </c>
      <c r="C35" s="297">
        <f t="shared" si="0"/>
        <v>1</v>
      </c>
      <c r="D35" s="297">
        <v>1</v>
      </c>
      <c r="E35" s="298">
        <f t="shared" si="1"/>
        <v>100</v>
      </c>
      <c r="F35" s="298">
        <v>16</v>
      </c>
      <c r="G35" s="299" t="s">
        <v>108</v>
      </c>
      <c r="H35" s="64">
        <v>11.601000000000001</v>
      </c>
      <c r="I35" s="64">
        <v>5.0979999999999999</v>
      </c>
      <c r="J35" s="64">
        <v>2.2080000000000002</v>
      </c>
      <c r="K35" s="64">
        <v>43.064999999999998</v>
      </c>
      <c r="L35" s="64">
        <v>1.8979999999999999</v>
      </c>
      <c r="M35" s="64">
        <v>35.49</v>
      </c>
      <c r="N35" s="64">
        <v>2.9000000000000001E-2</v>
      </c>
      <c r="O35" s="301">
        <f t="shared" si="2"/>
        <v>99.38900000000001</v>
      </c>
      <c r="R35" s="304"/>
      <c r="S35" s="304"/>
      <c r="T35" s="304"/>
      <c r="U35" s="304"/>
      <c r="V35" s="304"/>
      <c r="W35" s="304"/>
      <c r="X35" s="303"/>
    </row>
    <row r="36" spans="1:24" ht="28">
      <c r="A36" s="297">
        <v>30</v>
      </c>
      <c r="B36" s="297">
        <v>31</v>
      </c>
      <c r="C36" s="297">
        <f t="shared" si="0"/>
        <v>1</v>
      </c>
      <c r="D36" s="297">
        <v>1</v>
      </c>
      <c r="E36" s="298">
        <f t="shared" si="1"/>
        <v>100</v>
      </c>
      <c r="F36" s="298">
        <v>17</v>
      </c>
      <c r="G36" s="299" t="s">
        <v>108</v>
      </c>
      <c r="H36" s="64">
        <v>9.5389999999999997</v>
      </c>
      <c r="I36" s="64">
        <v>4.0679999999999996</v>
      </c>
      <c r="J36" s="64">
        <v>1.575</v>
      </c>
      <c r="K36" s="64">
        <v>45.177</v>
      </c>
      <c r="L36" s="64">
        <v>1.9</v>
      </c>
      <c r="M36" s="64">
        <v>37.17</v>
      </c>
      <c r="N36" s="64">
        <v>2.8000000000000001E-2</v>
      </c>
      <c r="O36" s="301">
        <f t="shared" si="2"/>
        <v>99.457000000000008</v>
      </c>
      <c r="R36" s="29"/>
      <c r="S36" s="29"/>
      <c r="T36" s="29"/>
      <c r="U36" s="29"/>
      <c r="V36" s="29"/>
      <c r="W36" s="29"/>
      <c r="X36" s="29"/>
    </row>
    <row r="37" spans="1:24" ht="28">
      <c r="A37" s="297">
        <v>31</v>
      </c>
      <c r="B37" s="297">
        <v>32</v>
      </c>
      <c r="C37" s="297">
        <f t="shared" si="0"/>
        <v>1</v>
      </c>
      <c r="D37" s="297">
        <v>1</v>
      </c>
      <c r="E37" s="298">
        <f t="shared" si="1"/>
        <v>100</v>
      </c>
      <c r="F37" s="305">
        <v>18</v>
      </c>
      <c r="G37" s="299" t="s">
        <v>108</v>
      </c>
      <c r="H37" s="64">
        <v>11.333</v>
      </c>
      <c r="I37" s="64">
        <v>4.0659999999999998</v>
      </c>
      <c r="J37" s="64">
        <v>1.865</v>
      </c>
      <c r="K37" s="64">
        <v>43.177999999999997</v>
      </c>
      <c r="L37" s="64">
        <v>2.63</v>
      </c>
      <c r="M37" s="64">
        <v>36.31</v>
      </c>
      <c r="N37" s="64">
        <v>3.3000000000000002E-2</v>
      </c>
      <c r="O37" s="301">
        <f t="shared" si="2"/>
        <v>99.415000000000006</v>
      </c>
    </row>
    <row r="38" spans="1:24" ht="28">
      <c r="A38" s="297">
        <v>32</v>
      </c>
      <c r="B38" s="297">
        <v>33</v>
      </c>
      <c r="C38" s="297">
        <f t="shared" si="0"/>
        <v>1</v>
      </c>
      <c r="D38" s="297">
        <v>1</v>
      </c>
      <c r="E38" s="298">
        <f t="shared" si="1"/>
        <v>100</v>
      </c>
      <c r="F38" s="298">
        <v>19</v>
      </c>
      <c r="G38" s="299" t="s">
        <v>108</v>
      </c>
      <c r="H38" s="64">
        <v>10.884</v>
      </c>
      <c r="I38" s="64">
        <v>4.5439999999999996</v>
      </c>
      <c r="J38" s="64">
        <v>1.929</v>
      </c>
      <c r="K38" s="64">
        <v>44.506</v>
      </c>
      <c r="L38" s="64">
        <v>1.0620000000000001</v>
      </c>
      <c r="M38" s="300">
        <v>36.26</v>
      </c>
      <c r="N38" s="64">
        <v>2.8000000000000001E-2</v>
      </c>
      <c r="O38" s="301">
        <f t="shared" si="2"/>
        <v>99.213000000000008</v>
      </c>
    </row>
    <row r="39" spans="1:24" ht="28">
      <c r="A39" s="297">
        <v>33</v>
      </c>
      <c r="B39" s="297">
        <v>34</v>
      </c>
      <c r="C39" s="297">
        <f t="shared" si="0"/>
        <v>1</v>
      </c>
      <c r="D39" s="297">
        <v>1</v>
      </c>
      <c r="E39" s="298">
        <f t="shared" si="1"/>
        <v>100</v>
      </c>
      <c r="F39" s="298">
        <v>20</v>
      </c>
      <c r="G39" s="299" t="s">
        <v>108</v>
      </c>
      <c r="H39" s="64">
        <v>10.226000000000001</v>
      </c>
      <c r="I39" s="64">
        <v>3.7360000000000002</v>
      </c>
      <c r="J39" s="64">
        <v>2.0920000000000001</v>
      </c>
      <c r="K39" s="64">
        <v>44.182000000000002</v>
      </c>
      <c r="L39" s="64">
        <v>2.2280000000000002</v>
      </c>
      <c r="M39" s="300">
        <v>36.65</v>
      </c>
      <c r="N39" s="64">
        <v>2.5000000000000001E-2</v>
      </c>
      <c r="O39" s="301">
        <f t="shared" si="2"/>
        <v>99.13900000000001</v>
      </c>
    </row>
    <row r="40" spans="1:24" ht="28">
      <c r="A40" s="297">
        <v>34</v>
      </c>
      <c r="B40" s="297">
        <v>35</v>
      </c>
      <c r="C40" s="297">
        <f t="shared" si="0"/>
        <v>1</v>
      </c>
      <c r="D40" s="297">
        <v>1</v>
      </c>
      <c r="E40" s="298">
        <f t="shared" si="1"/>
        <v>100</v>
      </c>
      <c r="F40" s="305">
        <v>21</v>
      </c>
      <c r="G40" s="299" t="s">
        <v>108</v>
      </c>
      <c r="H40" s="64">
        <v>9.1120000000000001</v>
      </c>
      <c r="I40" s="64">
        <v>3.7189999999999999</v>
      </c>
      <c r="J40" s="64">
        <v>1.6020000000000001</v>
      </c>
      <c r="K40" s="64">
        <v>46.174999999999997</v>
      </c>
      <c r="L40" s="64">
        <v>1.2110000000000001</v>
      </c>
      <c r="M40" s="300">
        <v>37.4</v>
      </c>
      <c r="N40" s="64">
        <v>2.5999999999999999E-2</v>
      </c>
      <c r="O40" s="301">
        <f>SUM(H40:N40)</f>
        <v>99.24499999999999</v>
      </c>
    </row>
    <row r="41" spans="1:24" ht="28">
      <c r="A41" s="297">
        <v>35</v>
      </c>
      <c r="B41" s="297">
        <v>36</v>
      </c>
      <c r="C41" s="297">
        <f t="shared" si="0"/>
        <v>1</v>
      </c>
      <c r="D41" s="297">
        <v>1</v>
      </c>
      <c r="E41" s="298">
        <f t="shared" si="1"/>
        <v>100</v>
      </c>
      <c r="F41" s="298">
        <v>22</v>
      </c>
      <c r="G41" s="299" t="s">
        <v>108</v>
      </c>
      <c r="H41" s="64">
        <v>11.752000000000001</v>
      </c>
      <c r="I41" s="64">
        <v>4.609</v>
      </c>
      <c r="J41" s="64">
        <v>2.0169999999999999</v>
      </c>
      <c r="K41" s="64">
        <v>43.789000000000001</v>
      </c>
      <c r="L41" s="64">
        <v>1.569</v>
      </c>
      <c r="M41" s="300">
        <v>35.83</v>
      </c>
      <c r="N41" s="64">
        <v>2.9000000000000001E-2</v>
      </c>
      <c r="O41" s="301">
        <f t="shared" ref="O41:O59" si="3">SUM(H41:N41)</f>
        <v>99.594999999999999</v>
      </c>
    </row>
    <row r="42" spans="1:24" ht="28">
      <c r="A42" s="297">
        <v>36</v>
      </c>
      <c r="B42" s="297">
        <v>37</v>
      </c>
      <c r="C42" s="297">
        <f t="shared" si="0"/>
        <v>1</v>
      </c>
      <c r="D42" s="297">
        <v>1</v>
      </c>
      <c r="E42" s="298">
        <f t="shared" si="1"/>
        <v>100</v>
      </c>
      <c r="F42" s="298">
        <v>23</v>
      </c>
      <c r="G42" s="299" t="s">
        <v>108</v>
      </c>
      <c r="H42" s="64">
        <v>13.353</v>
      </c>
      <c r="I42" s="64">
        <v>4.4089999999999998</v>
      </c>
      <c r="J42" s="64">
        <v>2.1240000000000001</v>
      </c>
      <c r="K42" s="64">
        <v>42.326000000000001</v>
      </c>
      <c r="L42" s="64">
        <v>1.762</v>
      </c>
      <c r="M42" s="300">
        <v>35.19</v>
      </c>
      <c r="N42" s="64">
        <v>2.8000000000000001E-2</v>
      </c>
      <c r="O42" s="301">
        <f t="shared" si="3"/>
        <v>99.192000000000007</v>
      </c>
    </row>
    <row r="43" spans="1:24" ht="28">
      <c r="A43" s="297">
        <v>37</v>
      </c>
      <c r="B43" s="297">
        <v>38</v>
      </c>
      <c r="C43" s="297">
        <f t="shared" si="0"/>
        <v>1</v>
      </c>
      <c r="D43" s="297">
        <v>1</v>
      </c>
      <c r="E43" s="298">
        <f t="shared" si="1"/>
        <v>100</v>
      </c>
      <c r="F43" s="305">
        <v>24</v>
      </c>
      <c r="G43" s="299" t="s">
        <v>108</v>
      </c>
      <c r="H43" s="64">
        <v>13.081</v>
      </c>
      <c r="I43" s="64">
        <v>5.2779999999999996</v>
      </c>
      <c r="J43" s="64">
        <v>2.09</v>
      </c>
      <c r="K43" s="64">
        <v>43.027000000000001</v>
      </c>
      <c r="L43" s="64">
        <v>0.97</v>
      </c>
      <c r="M43" s="300">
        <v>34.89</v>
      </c>
      <c r="N43" s="64">
        <v>3.3000000000000002E-2</v>
      </c>
      <c r="O43" s="301">
        <f t="shared" si="3"/>
        <v>99.369</v>
      </c>
    </row>
    <row r="44" spans="1:24" ht="28">
      <c r="A44" s="297">
        <v>38</v>
      </c>
      <c r="B44" s="297">
        <v>39</v>
      </c>
      <c r="C44" s="297">
        <f t="shared" si="0"/>
        <v>1</v>
      </c>
      <c r="D44" s="297">
        <v>1</v>
      </c>
      <c r="E44" s="298">
        <f t="shared" si="1"/>
        <v>100</v>
      </c>
      <c r="F44" s="298">
        <v>25</v>
      </c>
      <c r="G44" s="299" t="s">
        <v>109</v>
      </c>
      <c r="H44" s="64">
        <v>13.435</v>
      </c>
      <c r="I44" s="64">
        <v>5.5209999999999999</v>
      </c>
      <c r="J44" s="64">
        <v>1.948</v>
      </c>
      <c r="K44" s="64">
        <v>42.149000000000001</v>
      </c>
      <c r="L44" s="64">
        <v>1.641</v>
      </c>
      <c r="M44" s="64">
        <v>34.729999999999997</v>
      </c>
      <c r="N44" s="64">
        <v>3.5000000000000003E-2</v>
      </c>
      <c r="O44" s="301">
        <f t="shared" si="3"/>
        <v>99.459000000000003</v>
      </c>
    </row>
    <row r="45" spans="1:24" ht="28">
      <c r="A45" s="297">
        <v>39</v>
      </c>
      <c r="B45" s="297">
        <v>40</v>
      </c>
      <c r="C45" s="297">
        <f t="shared" si="0"/>
        <v>1</v>
      </c>
      <c r="D45" s="297">
        <v>1</v>
      </c>
      <c r="E45" s="298">
        <f t="shared" si="1"/>
        <v>100</v>
      </c>
      <c r="F45" s="298">
        <v>26</v>
      </c>
      <c r="G45" s="299" t="s">
        <v>110</v>
      </c>
      <c r="H45" s="64">
        <v>14.512</v>
      </c>
      <c r="I45" s="64">
        <v>5.6740000000000004</v>
      </c>
      <c r="J45" s="64">
        <v>2.367</v>
      </c>
      <c r="K45" s="64">
        <v>41.185000000000002</v>
      </c>
      <c r="L45" s="64">
        <v>1.7729999999999999</v>
      </c>
      <c r="M45" s="64">
        <v>34.04</v>
      </c>
      <c r="N45" s="64">
        <v>3.1E-2</v>
      </c>
      <c r="O45" s="301">
        <f t="shared" si="3"/>
        <v>99.581999999999994</v>
      </c>
    </row>
    <row r="46" spans="1:24" ht="28">
      <c r="A46" s="297">
        <v>40</v>
      </c>
      <c r="B46" s="297">
        <v>41</v>
      </c>
      <c r="C46" s="297">
        <f t="shared" si="0"/>
        <v>1</v>
      </c>
      <c r="D46" s="297">
        <v>1</v>
      </c>
      <c r="E46" s="298">
        <f t="shared" si="1"/>
        <v>100</v>
      </c>
      <c r="F46" s="305">
        <v>27</v>
      </c>
      <c r="G46" s="299" t="s">
        <v>306</v>
      </c>
      <c r="H46" s="64">
        <v>13.659000000000001</v>
      </c>
      <c r="I46" s="64">
        <v>5.0490000000000004</v>
      </c>
      <c r="J46" s="64">
        <v>2.2149999999999999</v>
      </c>
      <c r="K46" s="64">
        <v>41.996000000000002</v>
      </c>
      <c r="L46" s="64">
        <v>2.0350000000000001</v>
      </c>
      <c r="M46" s="64">
        <v>34.520000000000003</v>
      </c>
      <c r="N46" s="64">
        <v>3.1E-2</v>
      </c>
      <c r="O46" s="301">
        <f t="shared" si="3"/>
        <v>99.505000000000024</v>
      </c>
    </row>
    <row r="47" spans="1:24" ht="28">
      <c r="A47" s="297">
        <v>41</v>
      </c>
      <c r="B47" s="297">
        <v>42</v>
      </c>
      <c r="C47" s="297">
        <f t="shared" si="0"/>
        <v>1</v>
      </c>
      <c r="D47" s="297">
        <v>1</v>
      </c>
      <c r="E47" s="298">
        <f t="shared" si="1"/>
        <v>100</v>
      </c>
      <c r="F47" s="298">
        <v>28</v>
      </c>
      <c r="G47" s="299" t="s">
        <v>306</v>
      </c>
      <c r="H47" s="64">
        <v>14.391</v>
      </c>
      <c r="I47" s="64">
        <v>5.8150000000000004</v>
      </c>
      <c r="J47" s="64">
        <v>2.4740000000000002</v>
      </c>
      <c r="K47" s="64">
        <v>41.295999999999999</v>
      </c>
      <c r="L47" s="64">
        <v>1.494</v>
      </c>
      <c r="M47" s="300">
        <v>34.03</v>
      </c>
      <c r="N47" s="64">
        <v>3.2000000000000001E-2</v>
      </c>
      <c r="O47" s="301">
        <f t="shared" si="3"/>
        <v>99.531999999999996</v>
      </c>
    </row>
    <row r="48" spans="1:24" ht="28">
      <c r="A48" s="297">
        <v>42</v>
      </c>
      <c r="B48" s="297">
        <v>43</v>
      </c>
      <c r="C48" s="297">
        <f t="shared" si="0"/>
        <v>1</v>
      </c>
      <c r="D48" s="297">
        <v>1</v>
      </c>
      <c r="E48" s="298">
        <f t="shared" si="1"/>
        <v>100</v>
      </c>
      <c r="F48" s="298">
        <v>29</v>
      </c>
      <c r="G48" s="299" t="s">
        <v>306</v>
      </c>
      <c r="H48" s="64">
        <v>15.843999999999999</v>
      </c>
      <c r="I48" s="64">
        <v>6.2919999999999998</v>
      </c>
      <c r="J48" s="64">
        <v>2.5339999999999998</v>
      </c>
      <c r="K48" s="64">
        <v>39.991</v>
      </c>
      <c r="L48" s="64">
        <v>1.734</v>
      </c>
      <c r="M48" s="300">
        <v>33.130000000000003</v>
      </c>
      <c r="N48" s="64">
        <v>2.5999999999999999E-2</v>
      </c>
      <c r="O48" s="301">
        <f t="shared" si="3"/>
        <v>99.551000000000002</v>
      </c>
    </row>
    <row r="49" spans="1:15" ht="28">
      <c r="A49" s="297">
        <v>43</v>
      </c>
      <c r="B49" s="297">
        <v>44</v>
      </c>
      <c r="C49" s="297">
        <f t="shared" si="0"/>
        <v>1</v>
      </c>
      <c r="D49" s="297">
        <v>1</v>
      </c>
      <c r="E49" s="298">
        <f t="shared" si="1"/>
        <v>100</v>
      </c>
      <c r="F49" s="305">
        <v>30</v>
      </c>
      <c r="G49" s="299" t="s">
        <v>306</v>
      </c>
      <c r="H49" s="64">
        <v>13.920999999999999</v>
      </c>
      <c r="I49" s="64">
        <v>5.149</v>
      </c>
      <c r="J49" s="64">
        <v>2.0230000000000001</v>
      </c>
      <c r="K49" s="64">
        <v>41.753</v>
      </c>
      <c r="L49" s="64">
        <v>1.9390000000000001</v>
      </c>
      <c r="M49" s="300">
        <v>34.61</v>
      </c>
      <c r="N49" s="64">
        <v>3.2000000000000001E-2</v>
      </c>
      <c r="O49" s="301">
        <f t="shared" si="3"/>
        <v>99.426999999999992</v>
      </c>
    </row>
    <row r="50" spans="1:15" ht="28">
      <c r="A50" s="297">
        <v>44</v>
      </c>
      <c r="B50" s="297">
        <v>45</v>
      </c>
      <c r="C50" s="297">
        <f t="shared" si="0"/>
        <v>1</v>
      </c>
      <c r="D50" s="297">
        <v>1</v>
      </c>
      <c r="E50" s="298">
        <f t="shared" si="1"/>
        <v>100</v>
      </c>
      <c r="F50" s="298">
        <v>31</v>
      </c>
      <c r="G50" s="299" t="s">
        <v>306</v>
      </c>
      <c r="H50" s="64">
        <v>14.722</v>
      </c>
      <c r="I50" s="64">
        <v>6.5460000000000003</v>
      </c>
      <c r="J50" s="64">
        <v>2.1</v>
      </c>
      <c r="K50" s="64">
        <v>40.685000000000002</v>
      </c>
      <c r="L50" s="64">
        <v>1.762</v>
      </c>
      <c r="M50" s="300">
        <v>33.61</v>
      </c>
      <c r="N50" s="64">
        <v>3.1E-2</v>
      </c>
      <c r="O50" s="301">
        <f t="shared" si="3"/>
        <v>99.456000000000003</v>
      </c>
    </row>
    <row r="51" spans="1:15" ht="28">
      <c r="A51" s="297">
        <v>45</v>
      </c>
      <c r="B51" s="297">
        <v>46</v>
      </c>
      <c r="C51" s="297">
        <f t="shared" si="0"/>
        <v>1</v>
      </c>
      <c r="D51" s="297">
        <v>1</v>
      </c>
      <c r="E51" s="298">
        <f t="shared" si="1"/>
        <v>100</v>
      </c>
      <c r="F51" s="298">
        <v>32</v>
      </c>
      <c r="G51" s="299" t="s">
        <v>111</v>
      </c>
      <c r="H51" s="64">
        <v>15.010999999999999</v>
      </c>
      <c r="I51" s="64">
        <v>4.5469999999999997</v>
      </c>
      <c r="J51" s="64">
        <v>2.3530000000000002</v>
      </c>
      <c r="K51" s="64">
        <v>40.67</v>
      </c>
      <c r="L51" s="64">
        <v>2.052</v>
      </c>
      <c r="M51" s="300">
        <v>33.659999999999997</v>
      </c>
      <c r="N51" s="64">
        <v>3.1E-2</v>
      </c>
      <c r="O51" s="301">
        <f t="shared" si="3"/>
        <v>98.324000000000012</v>
      </c>
    </row>
    <row r="52" spans="1:15" ht="28">
      <c r="A52" s="297">
        <v>46</v>
      </c>
      <c r="B52" s="297">
        <v>47</v>
      </c>
      <c r="C52" s="297">
        <f t="shared" si="0"/>
        <v>1</v>
      </c>
      <c r="D52" s="297">
        <v>1</v>
      </c>
      <c r="E52" s="298">
        <f t="shared" si="1"/>
        <v>100</v>
      </c>
      <c r="F52" s="305">
        <v>33</v>
      </c>
      <c r="G52" s="299" t="s">
        <v>110</v>
      </c>
      <c r="H52" s="64">
        <v>14.33</v>
      </c>
      <c r="I52" s="64">
        <v>5.5220000000000002</v>
      </c>
      <c r="J52" s="64">
        <v>2.2679999999999998</v>
      </c>
      <c r="K52" s="64">
        <v>41.362000000000002</v>
      </c>
      <c r="L52" s="64">
        <v>1.587</v>
      </c>
      <c r="M52" s="300">
        <v>34.270000000000003</v>
      </c>
      <c r="N52" s="64">
        <v>3.3000000000000002E-2</v>
      </c>
      <c r="O52" s="301">
        <f t="shared" si="3"/>
        <v>99.372</v>
      </c>
    </row>
    <row r="53" spans="1:15" ht="28">
      <c r="A53" s="297">
        <v>47</v>
      </c>
      <c r="B53" s="297">
        <v>48</v>
      </c>
      <c r="C53" s="297">
        <f t="shared" si="0"/>
        <v>1</v>
      </c>
      <c r="D53" s="297">
        <v>1</v>
      </c>
      <c r="E53" s="298">
        <f t="shared" si="1"/>
        <v>100</v>
      </c>
      <c r="F53" s="305">
        <v>34</v>
      </c>
      <c r="G53" s="299" t="s">
        <v>110</v>
      </c>
      <c r="H53" s="64">
        <v>12.472</v>
      </c>
      <c r="I53" s="64">
        <v>4.4139999999999997</v>
      </c>
      <c r="J53" s="64">
        <v>1.7869999999999999</v>
      </c>
      <c r="K53" s="64">
        <v>43.064999999999998</v>
      </c>
      <c r="L53" s="64">
        <v>2.008</v>
      </c>
      <c r="M53" s="64">
        <v>35.61</v>
      </c>
      <c r="N53" s="64">
        <v>0.03</v>
      </c>
      <c r="O53" s="301">
        <f t="shared" si="3"/>
        <v>99.385999999999996</v>
      </c>
    </row>
    <row r="54" spans="1:15" ht="28">
      <c r="A54" s="297">
        <v>48</v>
      </c>
      <c r="B54" s="297">
        <v>49</v>
      </c>
      <c r="C54" s="297">
        <f t="shared" si="0"/>
        <v>1</v>
      </c>
      <c r="D54" s="297">
        <v>1</v>
      </c>
      <c r="E54" s="298">
        <f t="shared" si="1"/>
        <v>100</v>
      </c>
      <c r="F54" s="298">
        <v>35</v>
      </c>
      <c r="G54" s="299" t="s">
        <v>110</v>
      </c>
      <c r="H54" s="64">
        <v>9.6929999999999996</v>
      </c>
      <c r="I54" s="64">
        <v>4.0970000000000004</v>
      </c>
      <c r="J54" s="64">
        <v>1.395</v>
      </c>
      <c r="K54" s="64">
        <v>45.615000000000002</v>
      </c>
      <c r="L54" s="64">
        <v>1.6259999999999999</v>
      </c>
      <c r="M54" s="64">
        <v>37.06</v>
      </c>
      <c r="N54" s="64">
        <v>2.9000000000000001E-2</v>
      </c>
      <c r="O54" s="301">
        <f t="shared" si="3"/>
        <v>99.514999999999986</v>
      </c>
    </row>
    <row r="55" spans="1:15" ht="28">
      <c r="A55" s="297">
        <v>49</v>
      </c>
      <c r="B55" s="297">
        <v>50</v>
      </c>
      <c r="C55" s="297">
        <f t="shared" si="0"/>
        <v>1</v>
      </c>
      <c r="D55" s="297">
        <v>1</v>
      </c>
      <c r="E55" s="298">
        <f t="shared" si="1"/>
        <v>100</v>
      </c>
      <c r="F55" s="298">
        <v>36</v>
      </c>
      <c r="G55" s="299" t="s">
        <v>110</v>
      </c>
      <c r="H55" s="64">
        <v>10.43</v>
      </c>
      <c r="I55" s="64">
        <v>3.0019999999999998</v>
      </c>
      <c r="J55" s="64">
        <v>1.587</v>
      </c>
      <c r="K55" s="64">
        <v>44.956000000000003</v>
      </c>
      <c r="L55" s="64">
        <v>1.9339999999999999</v>
      </c>
      <c r="M55" s="64">
        <v>37.36</v>
      </c>
      <c r="N55" s="64">
        <v>0.03</v>
      </c>
      <c r="O55" s="301">
        <f t="shared" si="3"/>
        <v>99.299000000000007</v>
      </c>
    </row>
    <row r="56" spans="1:15" ht="28">
      <c r="A56" s="297">
        <v>50</v>
      </c>
      <c r="B56" s="297">
        <v>51</v>
      </c>
      <c r="C56" s="297">
        <f t="shared" si="0"/>
        <v>1</v>
      </c>
      <c r="D56" s="297">
        <v>1</v>
      </c>
      <c r="E56" s="298">
        <f t="shared" si="1"/>
        <v>100</v>
      </c>
      <c r="F56" s="305">
        <v>37</v>
      </c>
      <c r="G56" s="299" t="s">
        <v>110</v>
      </c>
      <c r="H56" s="64">
        <v>10.398</v>
      </c>
      <c r="I56" s="64">
        <v>3.5760000000000001</v>
      </c>
      <c r="J56" s="64">
        <v>1.4710000000000001</v>
      </c>
      <c r="K56" s="64">
        <v>44.965000000000003</v>
      </c>
      <c r="L56" s="64">
        <v>2.056</v>
      </c>
      <c r="M56" s="300">
        <v>37.07</v>
      </c>
      <c r="N56" s="64">
        <v>3.4000000000000002E-2</v>
      </c>
      <c r="O56" s="301">
        <f t="shared" si="3"/>
        <v>99.570000000000007</v>
      </c>
    </row>
    <row r="57" spans="1:15" ht="28">
      <c r="A57" s="297">
        <v>51</v>
      </c>
      <c r="B57" s="297">
        <v>52</v>
      </c>
      <c r="C57" s="297">
        <f t="shared" si="0"/>
        <v>1</v>
      </c>
      <c r="D57" s="297">
        <v>1</v>
      </c>
      <c r="E57" s="298">
        <f t="shared" si="1"/>
        <v>100</v>
      </c>
      <c r="F57" s="298">
        <v>38</v>
      </c>
      <c r="G57" s="299" t="s">
        <v>110</v>
      </c>
      <c r="H57" s="64">
        <v>10.551</v>
      </c>
      <c r="I57" s="64">
        <v>3.65</v>
      </c>
      <c r="J57" s="64">
        <v>1.5029999999999999</v>
      </c>
      <c r="K57" s="64">
        <v>44.686</v>
      </c>
      <c r="L57" s="64">
        <v>1.7769999999999999</v>
      </c>
      <c r="M57" s="300">
        <v>36.979999999999997</v>
      </c>
      <c r="N57" s="64">
        <v>3.4000000000000002E-2</v>
      </c>
      <c r="O57" s="301">
        <f t="shared" si="3"/>
        <v>99.180999999999997</v>
      </c>
    </row>
    <row r="58" spans="1:15" ht="28">
      <c r="A58" s="297">
        <v>52</v>
      </c>
      <c r="B58" s="297">
        <v>53</v>
      </c>
      <c r="C58" s="297">
        <f t="shared" si="0"/>
        <v>1</v>
      </c>
      <c r="D58" s="297">
        <v>1</v>
      </c>
      <c r="E58" s="298">
        <f t="shared" si="1"/>
        <v>100</v>
      </c>
      <c r="F58" s="298">
        <v>39</v>
      </c>
      <c r="G58" s="299" t="s">
        <v>110</v>
      </c>
      <c r="H58" s="64">
        <v>9.7720000000000002</v>
      </c>
      <c r="I58" s="64">
        <v>3.302</v>
      </c>
      <c r="J58" s="64">
        <v>1.4</v>
      </c>
      <c r="K58" s="64">
        <v>45.540999999999997</v>
      </c>
      <c r="L58" s="64">
        <v>1.696</v>
      </c>
      <c r="M58" s="300">
        <v>37.409999999999997</v>
      </c>
      <c r="N58" s="64">
        <v>3.5999999999999997E-2</v>
      </c>
      <c r="O58" s="301">
        <f t="shared" si="3"/>
        <v>99.156999999999996</v>
      </c>
    </row>
    <row r="59" spans="1:15" ht="28">
      <c r="A59" s="297">
        <v>53</v>
      </c>
      <c r="B59" s="297">
        <v>54</v>
      </c>
      <c r="C59" s="297">
        <f t="shared" si="0"/>
        <v>1</v>
      </c>
      <c r="D59" s="297">
        <v>1</v>
      </c>
      <c r="E59" s="298">
        <f t="shared" si="1"/>
        <v>100</v>
      </c>
      <c r="F59" s="305">
        <v>40</v>
      </c>
      <c r="G59" s="299" t="s">
        <v>110</v>
      </c>
      <c r="H59" s="64">
        <v>11.834</v>
      </c>
      <c r="I59" s="64">
        <v>3.657</v>
      </c>
      <c r="J59" s="64">
        <v>1.661</v>
      </c>
      <c r="K59" s="64">
        <v>43.615000000000002</v>
      </c>
      <c r="L59" s="64">
        <v>2.0960000000000001</v>
      </c>
      <c r="M59" s="300">
        <v>36.409999999999997</v>
      </c>
      <c r="N59" s="64">
        <v>3.5999999999999997E-2</v>
      </c>
      <c r="O59" s="301">
        <f t="shared" si="3"/>
        <v>99.308999999999997</v>
      </c>
    </row>
    <row r="60" spans="1:15" ht="28">
      <c r="A60" s="297">
        <v>54</v>
      </c>
      <c r="B60" s="297">
        <v>55</v>
      </c>
      <c r="C60" s="297">
        <f t="shared" si="0"/>
        <v>1</v>
      </c>
      <c r="D60" s="297">
        <v>1</v>
      </c>
      <c r="E60" s="298">
        <f t="shared" si="1"/>
        <v>100</v>
      </c>
      <c r="F60" s="298">
        <v>41</v>
      </c>
      <c r="G60" s="299" t="s">
        <v>110</v>
      </c>
      <c r="H60" s="64">
        <v>13.670999999999999</v>
      </c>
      <c r="I60" s="64">
        <v>4.444</v>
      </c>
      <c r="J60" s="64">
        <v>1.9370000000000001</v>
      </c>
      <c r="K60" s="64">
        <v>41.975000000000001</v>
      </c>
      <c r="L60" s="64">
        <v>2.2530000000000001</v>
      </c>
      <c r="M60" s="300">
        <v>35.14</v>
      </c>
      <c r="N60" s="64">
        <v>3.5000000000000003E-2</v>
      </c>
      <c r="O60" s="301">
        <f>SUM(H60:N60)</f>
        <v>99.454999999999998</v>
      </c>
    </row>
    <row r="61" spans="1:15" ht="28">
      <c r="A61" s="297">
        <v>55</v>
      </c>
      <c r="B61" s="297">
        <v>56</v>
      </c>
      <c r="C61" s="297">
        <f t="shared" si="0"/>
        <v>1</v>
      </c>
      <c r="D61" s="297">
        <v>1</v>
      </c>
      <c r="E61" s="298">
        <f t="shared" si="1"/>
        <v>100</v>
      </c>
      <c r="F61" s="298">
        <v>42</v>
      </c>
      <c r="G61" s="299" t="s">
        <v>110</v>
      </c>
      <c r="H61" s="64">
        <v>13.738</v>
      </c>
      <c r="I61" s="64">
        <v>5.6429999999999998</v>
      </c>
      <c r="J61" s="64">
        <v>2.048</v>
      </c>
      <c r="K61" s="64">
        <v>41.890999999999998</v>
      </c>
      <c r="L61" s="64">
        <v>1.68</v>
      </c>
      <c r="M61" s="300">
        <v>34.46</v>
      </c>
      <c r="N61" s="64">
        <v>2.9000000000000001E-2</v>
      </c>
      <c r="O61" s="301">
        <f t="shared" ref="O61:O84" si="4">SUM(H61:N61)</f>
        <v>99.489000000000004</v>
      </c>
    </row>
    <row r="62" spans="1:15" ht="28">
      <c r="A62" s="297">
        <v>56</v>
      </c>
      <c r="B62" s="297">
        <v>57</v>
      </c>
      <c r="C62" s="297">
        <f t="shared" si="0"/>
        <v>1</v>
      </c>
      <c r="D62" s="297">
        <v>1</v>
      </c>
      <c r="E62" s="298">
        <f t="shared" si="1"/>
        <v>100</v>
      </c>
      <c r="F62" s="305">
        <v>43</v>
      </c>
      <c r="G62" s="299" t="s">
        <v>110</v>
      </c>
      <c r="H62" s="64">
        <v>12.757</v>
      </c>
      <c r="I62" s="64">
        <v>5.7009999999999996</v>
      </c>
      <c r="J62" s="64">
        <v>1.732</v>
      </c>
      <c r="K62" s="64">
        <v>42.732999999999997</v>
      </c>
      <c r="L62" s="64">
        <v>1.395</v>
      </c>
      <c r="M62" s="64">
        <v>35.020000000000003</v>
      </c>
      <c r="N62" s="64">
        <v>0.03</v>
      </c>
      <c r="O62" s="301">
        <f t="shared" si="4"/>
        <v>99.367999999999995</v>
      </c>
    </row>
    <row r="63" spans="1:15" ht="28">
      <c r="A63" s="297">
        <v>57</v>
      </c>
      <c r="B63" s="297">
        <v>58</v>
      </c>
      <c r="C63" s="297">
        <f t="shared" si="0"/>
        <v>1</v>
      </c>
      <c r="D63" s="297">
        <v>1</v>
      </c>
      <c r="E63" s="298">
        <f t="shared" si="1"/>
        <v>100</v>
      </c>
      <c r="F63" s="298">
        <v>44</v>
      </c>
      <c r="G63" s="299" t="s">
        <v>110</v>
      </c>
      <c r="H63" s="64">
        <v>10.749000000000001</v>
      </c>
      <c r="I63" s="64">
        <v>5.4130000000000003</v>
      </c>
      <c r="J63" s="64">
        <v>1.5309999999999999</v>
      </c>
      <c r="K63" s="64">
        <v>44.61</v>
      </c>
      <c r="L63" s="64">
        <v>1.0029999999999999</v>
      </c>
      <c r="M63" s="64">
        <v>36.130000000000003</v>
      </c>
      <c r="N63" s="64">
        <v>3.5000000000000003E-2</v>
      </c>
      <c r="O63" s="301">
        <f t="shared" si="4"/>
        <v>99.471000000000004</v>
      </c>
    </row>
    <row r="64" spans="1:15" ht="28">
      <c r="A64" s="297">
        <v>58</v>
      </c>
      <c r="B64" s="297">
        <v>59</v>
      </c>
      <c r="C64" s="297">
        <f t="shared" si="0"/>
        <v>1</v>
      </c>
      <c r="D64" s="297">
        <v>1</v>
      </c>
      <c r="E64" s="298">
        <f t="shared" si="1"/>
        <v>100</v>
      </c>
      <c r="F64" s="326">
        <v>45</v>
      </c>
      <c r="G64" s="299" t="s">
        <v>110</v>
      </c>
      <c r="H64" s="64">
        <v>17.792999999999999</v>
      </c>
      <c r="I64" s="64">
        <v>8.2929999999999993</v>
      </c>
      <c r="J64" s="64">
        <v>2.1880000000000002</v>
      </c>
      <c r="K64" s="64">
        <v>38.195</v>
      </c>
      <c r="L64" s="64">
        <v>1.492</v>
      </c>
      <c r="M64" s="64">
        <v>31.43</v>
      </c>
      <c r="N64" s="64">
        <v>4.2000000000000003E-2</v>
      </c>
      <c r="O64" s="301">
        <f t="shared" si="4"/>
        <v>99.432999999999993</v>
      </c>
    </row>
    <row r="65" spans="1:15" ht="28">
      <c r="A65" s="297">
        <v>59</v>
      </c>
      <c r="B65" s="297">
        <v>60</v>
      </c>
      <c r="C65" s="297">
        <f t="shared" si="0"/>
        <v>1</v>
      </c>
      <c r="D65" s="297">
        <v>1</v>
      </c>
      <c r="E65" s="298">
        <f t="shared" si="1"/>
        <v>100</v>
      </c>
      <c r="F65" s="326"/>
      <c r="G65" s="299" t="s">
        <v>110</v>
      </c>
      <c r="H65" s="64">
        <v>17.792999999999999</v>
      </c>
      <c r="I65" s="64">
        <v>8.2929999999999993</v>
      </c>
      <c r="J65" s="64">
        <v>2.1880000000000002</v>
      </c>
      <c r="K65" s="64">
        <v>38.195</v>
      </c>
      <c r="L65" s="64">
        <v>1.492</v>
      </c>
      <c r="M65" s="64">
        <v>31.43</v>
      </c>
      <c r="N65" s="64">
        <v>4.2000000000000003E-2</v>
      </c>
      <c r="O65" s="301">
        <f t="shared" si="4"/>
        <v>99.432999999999993</v>
      </c>
    </row>
    <row r="66" spans="1:15" ht="28">
      <c r="A66" s="297">
        <v>60</v>
      </c>
      <c r="B66" s="297">
        <v>61</v>
      </c>
      <c r="C66" s="297">
        <f t="shared" si="0"/>
        <v>1</v>
      </c>
      <c r="D66" s="297">
        <v>1</v>
      </c>
      <c r="E66" s="298">
        <f t="shared" si="1"/>
        <v>100</v>
      </c>
      <c r="F66" s="326"/>
      <c r="G66" s="299" t="s">
        <v>110</v>
      </c>
      <c r="H66" s="64">
        <v>17.792999999999999</v>
      </c>
      <c r="I66" s="64">
        <v>8.2929999999999993</v>
      </c>
      <c r="J66" s="64">
        <v>2.1880000000000002</v>
      </c>
      <c r="K66" s="64">
        <v>38.195</v>
      </c>
      <c r="L66" s="64">
        <v>1.492</v>
      </c>
      <c r="M66" s="64">
        <v>31.43</v>
      </c>
      <c r="N66" s="64">
        <v>4.2000000000000003E-2</v>
      </c>
      <c r="O66" s="301">
        <f t="shared" si="4"/>
        <v>99.432999999999993</v>
      </c>
    </row>
    <row r="67" spans="1:15" ht="28">
      <c r="A67" s="297">
        <v>61</v>
      </c>
      <c r="B67" s="297">
        <v>62</v>
      </c>
      <c r="C67" s="297">
        <f t="shared" si="0"/>
        <v>1</v>
      </c>
      <c r="D67" s="297">
        <v>1</v>
      </c>
      <c r="E67" s="298">
        <f t="shared" si="1"/>
        <v>100</v>
      </c>
      <c r="F67" s="326">
        <v>46</v>
      </c>
      <c r="G67" s="299" t="s">
        <v>306</v>
      </c>
      <c r="H67" s="64">
        <v>26.231000000000002</v>
      </c>
      <c r="I67" s="64">
        <v>11.256</v>
      </c>
      <c r="J67" s="64">
        <v>3.2389999999999999</v>
      </c>
      <c r="K67" s="64">
        <v>31.611999999999998</v>
      </c>
      <c r="L67" s="64">
        <v>1.0549999999999999</v>
      </c>
      <c r="M67" s="300">
        <v>26.1</v>
      </c>
      <c r="N67" s="64">
        <v>5.6000000000000001E-2</v>
      </c>
      <c r="O67" s="301">
        <f t="shared" si="4"/>
        <v>99.548999999999992</v>
      </c>
    </row>
    <row r="68" spans="1:15" ht="28">
      <c r="A68" s="297">
        <v>62</v>
      </c>
      <c r="B68" s="297">
        <v>63</v>
      </c>
      <c r="C68" s="297">
        <f t="shared" si="0"/>
        <v>1</v>
      </c>
      <c r="D68" s="297">
        <v>1</v>
      </c>
      <c r="E68" s="298">
        <f t="shared" si="1"/>
        <v>100</v>
      </c>
      <c r="F68" s="326"/>
      <c r="G68" s="299" t="s">
        <v>306</v>
      </c>
      <c r="H68" s="64">
        <v>26.231000000000002</v>
      </c>
      <c r="I68" s="64">
        <v>11.256</v>
      </c>
      <c r="J68" s="64">
        <v>3.2389999999999999</v>
      </c>
      <c r="K68" s="64">
        <v>31.611999999999998</v>
      </c>
      <c r="L68" s="64">
        <v>1.0549999999999999</v>
      </c>
      <c r="M68" s="300">
        <v>26.1</v>
      </c>
      <c r="N68" s="64">
        <v>5.6000000000000001E-2</v>
      </c>
      <c r="O68" s="301">
        <f t="shared" si="4"/>
        <v>99.548999999999992</v>
      </c>
    </row>
    <row r="69" spans="1:15" ht="28">
      <c r="A69" s="297">
        <v>63</v>
      </c>
      <c r="B69" s="297">
        <v>64</v>
      </c>
      <c r="C69" s="297">
        <f t="shared" si="0"/>
        <v>1</v>
      </c>
      <c r="D69" s="297">
        <v>1</v>
      </c>
      <c r="E69" s="298">
        <f t="shared" si="1"/>
        <v>100</v>
      </c>
      <c r="F69" s="326"/>
      <c r="G69" s="299" t="s">
        <v>306</v>
      </c>
      <c r="H69" s="64">
        <v>26.231000000000002</v>
      </c>
      <c r="I69" s="64">
        <v>11.256</v>
      </c>
      <c r="J69" s="64">
        <v>3.2389999999999999</v>
      </c>
      <c r="K69" s="64">
        <v>31.611999999999998</v>
      </c>
      <c r="L69" s="64">
        <v>1.0549999999999999</v>
      </c>
      <c r="M69" s="300">
        <v>26.1</v>
      </c>
      <c r="N69" s="64">
        <v>5.6000000000000001E-2</v>
      </c>
      <c r="O69" s="301">
        <f t="shared" si="4"/>
        <v>99.548999999999992</v>
      </c>
    </row>
    <row r="70" spans="1:15" ht="28">
      <c r="A70" s="297">
        <v>64</v>
      </c>
      <c r="B70" s="297">
        <v>65</v>
      </c>
      <c r="C70" s="297">
        <f t="shared" si="0"/>
        <v>1</v>
      </c>
      <c r="D70" s="297">
        <v>1</v>
      </c>
      <c r="E70" s="298">
        <f t="shared" si="1"/>
        <v>100</v>
      </c>
      <c r="F70" s="326">
        <v>47</v>
      </c>
      <c r="G70" s="299" t="s">
        <v>306</v>
      </c>
      <c r="H70" s="64">
        <v>24.306999999999999</v>
      </c>
      <c r="I70" s="64">
        <v>9.5860000000000003</v>
      </c>
      <c r="J70" s="64">
        <v>3.5470000000000002</v>
      </c>
      <c r="K70" s="64">
        <v>33.749000000000002</v>
      </c>
      <c r="L70" s="64">
        <v>0.98899999999999999</v>
      </c>
      <c r="M70" s="300">
        <v>27.24</v>
      </c>
      <c r="N70" s="64">
        <v>0.04</v>
      </c>
      <c r="O70" s="301">
        <f t="shared" si="4"/>
        <v>99.457999999999998</v>
      </c>
    </row>
    <row r="71" spans="1:15" ht="28">
      <c r="A71" s="297">
        <v>65</v>
      </c>
      <c r="B71" s="297">
        <v>66</v>
      </c>
      <c r="C71" s="297">
        <f t="shared" ref="C71:C84" si="5">B71-A71</f>
        <v>1</v>
      </c>
      <c r="D71" s="297">
        <v>1</v>
      </c>
      <c r="E71" s="298">
        <f t="shared" ref="E71:E84" si="6">D71/C71*100</f>
        <v>100</v>
      </c>
      <c r="F71" s="326"/>
      <c r="G71" s="299" t="s">
        <v>110</v>
      </c>
      <c r="H71" s="64">
        <v>24.306999999999999</v>
      </c>
      <c r="I71" s="64">
        <v>9.5860000000000003</v>
      </c>
      <c r="J71" s="64">
        <v>3.5470000000000002</v>
      </c>
      <c r="K71" s="64">
        <v>33.749000000000002</v>
      </c>
      <c r="L71" s="64">
        <v>0.98899999999999999</v>
      </c>
      <c r="M71" s="300">
        <v>27.24</v>
      </c>
      <c r="N71" s="64">
        <v>0.04</v>
      </c>
      <c r="O71" s="301">
        <f t="shared" si="4"/>
        <v>99.457999999999998</v>
      </c>
    </row>
    <row r="72" spans="1:15" ht="28">
      <c r="A72" s="297">
        <v>66</v>
      </c>
      <c r="B72" s="297">
        <v>67</v>
      </c>
      <c r="C72" s="297">
        <f t="shared" si="5"/>
        <v>1</v>
      </c>
      <c r="D72" s="297">
        <v>1</v>
      </c>
      <c r="E72" s="298">
        <f t="shared" si="6"/>
        <v>100</v>
      </c>
      <c r="F72" s="326">
        <v>48</v>
      </c>
      <c r="G72" s="299" t="s">
        <v>110</v>
      </c>
      <c r="H72" s="64">
        <v>23.213000000000001</v>
      </c>
      <c r="I72" s="64">
        <v>7.6580000000000004</v>
      </c>
      <c r="J72" s="64">
        <v>2.8740000000000001</v>
      </c>
      <c r="K72" s="64">
        <v>34.381</v>
      </c>
      <c r="L72" s="64">
        <v>2.242</v>
      </c>
      <c r="M72" s="300">
        <v>29.13</v>
      </c>
      <c r="N72" s="64">
        <v>4.4999999999999998E-2</v>
      </c>
      <c r="O72" s="301">
        <f t="shared" si="4"/>
        <v>99.543000000000006</v>
      </c>
    </row>
    <row r="73" spans="1:15" ht="28">
      <c r="A73" s="297">
        <v>67</v>
      </c>
      <c r="B73" s="297">
        <v>68</v>
      </c>
      <c r="C73" s="297">
        <f t="shared" si="5"/>
        <v>1</v>
      </c>
      <c r="D73" s="297">
        <v>1</v>
      </c>
      <c r="E73" s="298">
        <f t="shared" si="6"/>
        <v>100</v>
      </c>
      <c r="F73" s="326"/>
      <c r="G73" s="299" t="s">
        <v>110</v>
      </c>
      <c r="H73" s="64">
        <v>23.213000000000001</v>
      </c>
      <c r="I73" s="64">
        <v>7.6580000000000004</v>
      </c>
      <c r="J73" s="64">
        <v>2.8740000000000001</v>
      </c>
      <c r="K73" s="64">
        <v>34.381</v>
      </c>
      <c r="L73" s="64">
        <v>2.242</v>
      </c>
      <c r="M73" s="300">
        <v>29.13</v>
      </c>
      <c r="N73" s="64">
        <v>4.4999999999999998E-2</v>
      </c>
      <c r="O73" s="301">
        <f t="shared" si="4"/>
        <v>99.543000000000006</v>
      </c>
    </row>
    <row r="74" spans="1:15" ht="28">
      <c r="A74" s="297">
        <v>68</v>
      </c>
      <c r="B74" s="297">
        <v>69</v>
      </c>
      <c r="C74" s="297">
        <f t="shared" si="5"/>
        <v>1</v>
      </c>
      <c r="D74" s="297">
        <v>1</v>
      </c>
      <c r="E74" s="298">
        <f t="shared" si="6"/>
        <v>100</v>
      </c>
      <c r="F74" s="326"/>
      <c r="G74" s="299" t="s">
        <v>110</v>
      </c>
      <c r="H74" s="64">
        <v>23.213000000000001</v>
      </c>
      <c r="I74" s="64">
        <v>7.6580000000000004</v>
      </c>
      <c r="J74" s="64">
        <v>2.8740000000000001</v>
      </c>
      <c r="K74" s="64">
        <v>34.381</v>
      </c>
      <c r="L74" s="64">
        <v>2.242</v>
      </c>
      <c r="M74" s="300">
        <v>29.13</v>
      </c>
      <c r="N74" s="64">
        <v>4.4999999999999998E-2</v>
      </c>
      <c r="O74" s="301">
        <f t="shared" si="4"/>
        <v>99.543000000000006</v>
      </c>
    </row>
    <row r="75" spans="1:15" ht="28">
      <c r="A75" s="297">
        <v>69</v>
      </c>
      <c r="B75" s="297">
        <v>70</v>
      </c>
      <c r="C75" s="297">
        <f t="shared" si="5"/>
        <v>1</v>
      </c>
      <c r="D75" s="297">
        <v>1</v>
      </c>
      <c r="E75" s="298">
        <f t="shared" si="6"/>
        <v>100</v>
      </c>
      <c r="F75" s="326">
        <v>49</v>
      </c>
      <c r="G75" s="299" t="s">
        <v>110</v>
      </c>
      <c r="H75" s="64">
        <v>22.585000000000001</v>
      </c>
      <c r="I75" s="64">
        <v>8.1850000000000005</v>
      </c>
      <c r="J75" s="64">
        <v>2.5840000000000001</v>
      </c>
      <c r="K75" s="64">
        <v>34.152999999999999</v>
      </c>
      <c r="L75" s="64">
        <v>2.4820000000000002</v>
      </c>
      <c r="M75" s="300">
        <v>29.37</v>
      </c>
      <c r="N75" s="64">
        <v>4.1000000000000002E-2</v>
      </c>
      <c r="O75" s="301">
        <f t="shared" si="4"/>
        <v>99.4</v>
      </c>
    </row>
    <row r="76" spans="1:15" ht="28">
      <c r="A76" s="297">
        <v>70</v>
      </c>
      <c r="B76" s="297">
        <v>71</v>
      </c>
      <c r="C76" s="297">
        <f t="shared" si="5"/>
        <v>1</v>
      </c>
      <c r="D76" s="297">
        <v>1</v>
      </c>
      <c r="E76" s="298">
        <f t="shared" si="6"/>
        <v>100</v>
      </c>
      <c r="F76" s="326"/>
      <c r="G76" s="299" t="s">
        <v>110</v>
      </c>
      <c r="H76" s="64">
        <v>22.585000000000001</v>
      </c>
      <c r="I76" s="64">
        <v>8.1850000000000005</v>
      </c>
      <c r="J76" s="64">
        <v>2.5840000000000001</v>
      </c>
      <c r="K76" s="64">
        <v>34.152999999999999</v>
      </c>
      <c r="L76" s="64">
        <v>2.4820000000000002</v>
      </c>
      <c r="M76" s="300">
        <v>29.37</v>
      </c>
      <c r="N76" s="64">
        <v>4.1000000000000002E-2</v>
      </c>
      <c r="O76" s="301">
        <f t="shared" si="4"/>
        <v>99.4</v>
      </c>
    </row>
    <row r="77" spans="1:15" ht="28">
      <c r="A77" s="297">
        <v>71</v>
      </c>
      <c r="B77" s="297">
        <v>72</v>
      </c>
      <c r="C77" s="297">
        <f t="shared" si="5"/>
        <v>1</v>
      </c>
      <c r="D77" s="297">
        <v>1</v>
      </c>
      <c r="E77" s="298">
        <f t="shared" si="6"/>
        <v>100</v>
      </c>
      <c r="F77" s="326"/>
      <c r="G77" s="299" t="s">
        <v>110</v>
      </c>
      <c r="H77" s="64">
        <v>22.585000000000001</v>
      </c>
      <c r="I77" s="64">
        <v>8.1850000000000005</v>
      </c>
      <c r="J77" s="64">
        <v>2.5840000000000001</v>
      </c>
      <c r="K77" s="64">
        <v>34.152999999999999</v>
      </c>
      <c r="L77" s="64">
        <v>2.4820000000000002</v>
      </c>
      <c r="M77" s="300">
        <v>29.37</v>
      </c>
      <c r="N77" s="64">
        <v>4.1000000000000002E-2</v>
      </c>
      <c r="O77" s="301">
        <f t="shared" si="4"/>
        <v>99.4</v>
      </c>
    </row>
    <row r="78" spans="1:15" ht="28">
      <c r="A78" s="297">
        <v>72</v>
      </c>
      <c r="B78" s="297">
        <v>73</v>
      </c>
      <c r="C78" s="297">
        <f t="shared" si="5"/>
        <v>1</v>
      </c>
      <c r="D78" s="306">
        <v>0.7</v>
      </c>
      <c r="E78" s="298">
        <f t="shared" si="6"/>
        <v>70</v>
      </c>
      <c r="F78" s="326">
        <v>50</v>
      </c>
      <c r="G78" s="299" t="s">
        <v>110</v>
      </c>
      <c r="H78" s="64">
        <v>25.861999999999998</v>
      </c>
      <c r="I78" s="64">
        <v>9.4350000000000005</v>
      </c>
      <c r="J78" s="64">
        <v>2.58</v>
      </c>
      <c r="K78" s="64">
        <v>32.396000000000001</v>
      </c>
      <c r="L78" s="64">
        <v>1.641</v>
      </c>
      <c r="M78" s="300">
        <v>27.41</v>
      </c>
      <c r="N78" s="64">
        <v>6.0999999999999999E-2</v>
      </c>
      <c r="O78" s="301">
        <f t="shared" si="4"/>
        <v>99.385000000000005</v>
      </c>
    </row>
    <row r="79" spans="1:15" ht="28">
      <c r="A79" s="297">
        <v>73</v>
      </c>
      <c r="B79" s="297">
        <v>74</v>
      </c>
      <c r="C79" s="297">
        <f t="shared" si="5"/>
        <v>1</v>
      </c>
      <c r="D79" s="306">
        <v>0.8</v>
      </c>
      <c r="E79" s="298">
        <f t="shared" si="6"/>
        <v>80</v>
      </c>
      <c r="F79" s="326"/>
      <c r="G79" s="299" t="s">
        <v>110</v>
      </c>
      <c r="H79" s="64">
        <v>25.861999999999998</v>
      </c>
      <c r="I79" s="64">
        <v>9.4350000000000005</v>
      </c>
      <c r="J79" s="64">
        <v>2.58</v>
      </c>
      <c r="K79" s="64">
        <v>32.396000000000001</v>
      </c>
      <c r="L79" s="64">
        <v>1.641</v>
      </c>
      <c r="M79" s="300">
        <v>27.41</v>
      </c>
      <c r="N79" s="64">
        <v>6.0999999999999999E-2</v>
      </c>
      <c r="O79" s="301">
        <f t="shared" si="4"/>
        <v>99.385000000000005</v>
      </c>
    </row>
    <row r="80" spans="1:15" ht="28">
      <c r="A80" s="297">
        <v>74</v>
      </c>
      <c r="B80" s="297">
        <v>75</v>
      </c>
      <c r="C80" s="297">
        <f t="shared" si="5"/>
        <v>1</v>
      </c>
      <c r="D80" s="306">
        <v>0.8</v>
      </c>
      <c r="E80" s="298">
        <f t="shared" si="6"/>
        <v>80</v>
      </c>
      <c r="F80" s="326"/>
      <c r="G80" s="299" t="s">
        <v>110</v>
      </c>
      <c r="H80" s="64">
        <v>25.861999999999998</v>
      </c>
      <c r="I80" s="64">
        <v>9.4350000000000005</v>
      </c>
      <c r="J80" s="64">
        <v>2.58</v>
      </c>
      <c r="K80" s="64">
        <v>32.396000000000001</v>
      </c>
      <c r="L80" s="64">
        <v>1.641</v>
      </c>
      <c r="M80" s="300">
        <v>27.41</v>
      </c>
      <c r="N80" s="64">
        <v>6.0999999999999999E-2</v>
      </c>
      <c r="O80" s="301">
        <f t="shared" si="4"/>
        <v>99.385000000000005</v>
      </c>
    </row>
    <row r="81" spans="1:15" ht="28">
      <c r="A81" s="297">
        <v>75</v>
      </c>
      <c r="B81" s="297">
        <v>76</v>
      </c>
      <c r="C81" s="297">
        <f t="shared" si="5"/>
        <v>1</v>
      </c>
      <c r="D81" s="306">
        <v>0.8</v>
      </c>
      <c r="E81" s="298">
        <f t="shared" si="6"/>
        <v>80</v>
      </c>
      <c r="F81" s="326">
        <v>51</v>
      </c>
      <c r="G81" s="299" t="s">
        <v>110</v>
      </c>
      <c r="H81" s="64">
        <v>18.071000000000002</v>
      </c>
      <c r="I81" s="64">
        <v>6.7590000000000003</v>
      </c>
      <c r="J81" s="64">
        <v>2.4430000000000001</v>
      </c>
      <c r="K81" s="64">
        <v>37.92</v>
      </c>
      <c r="L81" s="64">
        <v>2.2850000000000001</v>
      </c>
      <c r="M81" s="300">
        <v>31.85</v>
      </c>
      <c r="N81" s="64">
        <v>4.4999999999999998E-2</v>
      </c>
      <c r="O81" s="301">
        <f t="shared" si="4"/>
        <v>99.373000000000005</v>
      </c>
    </row>
    <row r="82" spans="1:15" ht="28">
      <c r="A82" s="297">
        <v>76</v>
      </c>
      <c r="B82" s="297">
        <v>77</v>
      </c>
      <c r="C82" s="297">
        <f t="shared" si="5"/>
        <v>1</v>
      </c>
      <c r="D82" s="306">
        <v>0.8</v>
      </c>
      <c r="E82" s="298">
        <f t="shared" si="6"/>
        <v>80</v>
      </c>
      <c r="F82" s="326"/>
      <c r="G82" s="299" t="s">
        <v>110</v>
      </c>
      <c r="H82" s="64">
        <v>18.071000000000002</v>
      </c>
      <c r="I82" s="64">
        <v>6.7590000000000003</v>
      </c>
      <c r="J82" s="64">
        <v>2.4430000000000001</v>
      </c>
      <c r="K82" s="64">
        <v>37.92</v>
      </c>
      <c r="L82" s="64">
        <v>2.2850000000000001</v>
      </c>
      <c r="M82" s="300">
        <v>31.85</v>
      </c>
      <c r="N82" s="64">
        <v>4.4999999999999998E-2</v>
      </c>
      <c r="O82" s="301">
        <f t="shared" si="4"/>
        <v>99.373000000000005</v>
      </c>
    </row>
    <row r="83" spans="1:15" ht="28">
      <c r="A83" s="297">
        <v>77</v>
      </c>
      <c r="B83" s="297">
        <v>78</v>
      </c>
      <c r="C83" s="297">
        <f t="shared" si="5"/>
        <v>1</v>
      </c>
      <c r="D83" s="306">
        <v>0.8</v>
      </c>
      <c r="E83" s="298">
        <f t="shared" si="6"/>
        <v>80</v>
      </c>
      <c r="F83" s="326">
        <v>52</v>
      </c>
      <c r="G83" s="299" t="s">
        <v>110</v>
      </c>
      <c r="H83" s="64">
        <v>18.338999999999999</v>
      </c>
      <c r="I83" s="64">
        <v>6.5940000000000003</v>
      </c>
      <c r="J83" s="64">
        <v>2.1280000000000001</v>
      </c>
      <c r="K83" s="64">
        <v>38.720999999999997</v>
      </c>
      <c r="L83" s="64">
        <v>1.784</v>
      </c>
      <c r="M83" s="64">
        <v>31.84</v>
      </c>
      <c r="N83" s="64">
        <v>3.6999999999999998E-2</v>
      </c>
      <c r="O83" s="301">
        <f t="shared" si="4"/>
        <v>99.443000000000012</v>
      </c>
    </row>
    <row r="84" spans="1:15" ht="28">
      <c r="A84" s="297">
        <v>78</v>
      </c>
      <c r="B84" s="297">
        <v>79</v>
      </c>
      <c r="C84" s="297">
        <f t="shared" si="5"/>
        <v>1</v>
      </c>
      <c r="D84" s="306">
        <v>0.8</v>
      </c>
      <c r="E84" s="298">
        <f t="shared" si="6"/>
        <v>80</v>
      </c>
      <c r="F84" s="326"/>
      <c r="G84" s="299" t="s">
        <v>110</v>
      </c>
      <c r="H84" s="64">
        <v>18.338999999999999</v>
      </c>
      <c r="I84" s="64">
        <v>6.5940000000000003</v>
      </c>
      <c r="J84" s="64">
        <v>2.1280000000000001</v>
      </c>
      <c r="K84" s="64">
        <v>38.720999999999997</v>
      </c>
      <c r="L84" s="64">
        <v>1.784</v>
      </c>
      <c r="M84" s="64">
        <v>31.84</v>
      </c>
      <c r="N84" s="64">
        <v>3.6999999999999998E-2</v>
      </c>
      <c r="O84" s="301">
        <f t="shared" si="4"/>
        <v>99.443000000000012</v>
      </c>
    </row>
    <row r="85" spans="1:15">
      <c r="A85" s="297"/>
      <c r="B85" s="2"/>
      <c r="C85" s="2"/>
      <c r="D85" s="327" t="s">
        <v>103</v>
      </c>
      <c r="E85" s="327"/>
      <c r="F85" s="327"/>
      <c r="G85" s="327"/>
      <c r="H85" s="327"/>
      <c r="I85" s="327"/>
      <c r="J85" s="327"/>
      <c r="K85" s="2"/>
      <c r="L85" s="2"/>
      <c r="M85" s="2"/>
      <c r="N85" s="2"/>
      <c r="O85" s="2"/>
    </row>
  </sheetData>
  <mergeCells count="24">
    <mergeCell ref="F26:F27"/>
    <mergeCell ref="A1:F1"/>
    <mergeCell ref="G1:G4"/>
    <mergeCell ref="H1:O1"/>
    <mergeCell ref="A2:F2"/>
    <mergeCell ref="H2:O2"/>
    <mergeCell ref="A3:F3"/>
    <mergeCell ref="H3:O3"/>
    <mergeCell ref="A4:F4"/>
    <mergeCell ref="H4:O4"/>
    <mergeCell ref="F12:F14"/>
    <mergeCell ref="F17:F18"/>
    <mergeCell ref="F19:F21"/>
    <mergeCell ref="F22:F23"/>
    <mergeCell ref="F24:F25"/>
    <mergeCell ref="F81:F82"/>
    <mergeCell ref="F83:F84"/>
    <mergeCell ref="D85:J85"/>
    <mergeCell ref="F64:F66"/>
    <mergeCell ref="F67:F69"/>
    <mergeCell ref="F70:F71"/>
    <mergeCell ref="F72:F74"/>
    <mergeCell ref="F75:F77"/>
    <mergeCell ref="F78:F8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opLeftCell="A46" workbookViewId="0">
      <selection activeCell="E6" sqref="E6:E53"/>
    </sheetView>
  </sheetViews>
  <sheetFormatPr defaultRowHeight="14.5"/>
  <cols>
    <col min="6" max="6" width="7.453125" style="78" customWidth="1"/>
    <col min="7" max="7" width="39.453125" customWidth="1"/>
  </cols>
  <sheetData>
    <row r="1" spans="1:15" ht="29.15" customHeight="1">
      <c r="A1" s="320" t="s">
        <v>165</v>
      </c>
      <c r="B1" s="321"/>
      <c r="C1" s="321"/>
      <c r="D1" s="321"/>
      <c r="E1" s="321"/>
      <c r="F1" s="322"/>
      <c r="G1" s="323" t="s">
        <v>164</v>
      </c>
      <c r="H1" s="320" t="s">
        <v>104</v>
      </c>
      <c r="I1" s="321"/>
      <c r="J1" s="321"/>
      <c r="K1" s="321"/>
      <c r="L1" s="321"/>
      <c r="M1" s="321"/>
      <c r="N1" s="321"/>
      <c r="O1" s="322"/>
    </row>
    <row r="2" spans="1:15" ht="29.15" customHeight="1">
      <c r="A2" s="320" t="s">
        <v>262</v>
      </c>
      <c r="B2" s="321"/>
      <c r="C2" s="321"/>
      <c r="D2" s="321"/>
      <c r="E2" s="321"/>
      <c r="F2" s="322"/>
      <c r="G2" s="324"/>
      <c r="H2" s="320" t="s">
        <v>176</v>
      </c>
      <c r="I2" s="321"/>
      <c r="J2" s="321"/>
      <c r="K2" s="321"/>
      <c r="L2" s="321"/>
      <c r="M2" s="321"/>
      <c r="N2" s="321"/>
      <c r="O2" s="322"/>
    </row>
    <row r="3" spans="1:15" ht="29.15" customHeight="1">
      <c r="A3" s="320" t="s">
        <v>8</v>
      </c>
      <c r="B3" s="321"/>
      <c r="C3" s="321"/>
      <c r="D3" s="321"/>
      <c r="E3" s="321"/>
      <c r="F3" s="322"/>
      <c r="G3" s="324"/>
      <c r="H3" s="320" t="s">
        <v>177</v>
      </c>
      <c r="I3" s="321"/>
      <c r="J3" s="321"/>
      <c r="K3" s="321"/>
      <c r="L3" s="321"/>
      <c r="M3" s="321"/>
      <c r="N3" s="321"/>
      <c r="O3" s="322"/>
    </row>
    <row r="4" spans="1:15" ht="29.15" customHeight="1">
      <c r="A4" s="320" t="s">
        <v>173</v>
      </c>
      <c r="B4" s="321"/>
      <c r="C4" s="321"/>
      <c r="D4" s="321"/>
      <c r="E4" s="321"/>
      <c r="F4" s="322"/>
      <c r="G4" s="325"/>
      <c r="H4" s="317" t="s">
        <v>6</v>
      </c>
      <c r="I4" s="318"/>
      <c r="J4" s="318"/>
      <c r="K4" s="318"/>
      <c r="L4" s="318"/>
      <c r="M4" s="318"/>
      <c r="N4" s="318"/>
      <c r="O4" s="319"/>
    </row>
    <row r="5" spans="1:15" ht="29.15" customHeight="1">
      <c r="A5" s="55" t="s">
        <v>85</v>
      </c>
      <c r="B5" s="55" t="s">
        <v>86</v>
      </c>
      <c r="C5" s="55" t="s">
        <v>87</v>
      </c>
      <c r="D5" s="55" t="s">
        <v>88</v>
      </c>
      <c r="E5" s="55" t="s">
        <v>89</v>
      </c>
      <c r="F5" s="55" t="s">
        <v>4</v>
      </c>
      <c r="G5" s="55" t="s">
        <v>5</v>
      </c>
      <c r="H5" s="55" t="s">
        <v>90</v>
      </c>
      <c r="I5" s="55" t="s">
        <v>117</v>
      </c>
      <c r="J5" s="55" t="s">
        <v>118</v>
      </c>
      <c r="K5" s="55" t="s">
        <v>91</v>
      </c>
      <c r="L5" s="55" t="s">
        <v>92</v>
      </c>
      <c r="M5" s="55" t="s">
        <v>135</v>
      </c>
      <c r="N5" s="55" t="s">
        <v>93</v>
      </c>
      <c r="O5" s="55" t="s">
        <v>7</v>
      </c>
    </row>
    <row r="6" spans="1:15" ht="29.15" customHeight="1">
      <c r="A6" s="18">
        <v>0</v>
      </c>
      <c r="B6" s="18">
        <v>3</v>
      </c>
      <c r="C6" s="18">
        <f>B6-A6</f>
        <v>3</v>
      </c>
      <c r="D6" s="18">
        <v>0</v>
      </c>
      <c r="E6" s="19">
        <f>D6/C6*100</f>
        <v>0</v>
      </c>
      <c r="F6" s="19"/>
      <c r="G6" s="6" t="s">
        <v>105</v>
      </c>
      <c r="H6" s="2"/>
      <c r="I6" s="2"/>
      <c r="J6" s="2"/>
      <c r="K6" s="2"/>
      <c r="L6" s="2"/>
      <c r="M6" s="2"/>
      <c r="N6" s="2"/>
      <c r="O6" s="2"/>
    </row>
    <row r="7" spans="1:15" ht="29.15" customHeight="1">
      <c r="A7" s="18">
        <v>3</v>
      </c>
      <c r="B7" s="18">
        <v>4</v>
      </c>
      <c r="C7" s="18">
        <f t="shared" ref="C7:C53" si="0">B7-A7</f>
        <v>1</v>
      </c>
      <c r="D7" s="18">
        <v>0.4</v>
      </c>
      <c r="E7" s="19">
        <f t="shared" ref="E7:E53" si="1">D7/C7*100</f>
        <v>40</v>
      </c>
      <c r="F7" s="19"/>
      <c r="G7" s="6" t="s">
        <v>148</v>
      </c>
      <c r="H7" s="2"/>
      <c r="I7" s="2"/>
      <c r="J7" s="2"/>
      <c r="K7" s="2"/>
      <c r="L7" s="2"/>
      <c r="M7" s="2"/>
      <c r="N7" s="2"/>
      <c r="O7" s="2"/>
    </row>
    <row r="8" spans="1:15" ht="29.15" customHeight="1">
      <c r="A8" s="18">
        <v>4</v>
      </c>
      <c r="B8" s="18">
        <v>5</v>
      </c>
      <c r="C8" s="18">
        <f t="shared" si="0"/>
        <v>1</v>
      </c>
      <c r="D8" s="18">
        <v>0.53</v>
      </c>
      <c r="E8" s="19">
        <f t="shared" si="1"/>
        <v>53</v>
      </c>
      <c r="F8" s="313">
        <v>1</v>
      </c>
      <c r="G8" s="6" t="s">
        <v>149</v>
      </c>
      <c r="H8" s="195">
        <v>13.819000000000001</v>
      </c>
      <c r="I8" s="196">
        <v>6.774</v>
      </c>
      <c r="J8" s="197">
        <v>1.6910000000000001</v>
      </c>
      <c r="K8" s="198">
        <v>42.795999999999999</v>
      </c>
      <c r="L8" s="199">
        <v>0.38800000000000001</v>
      </c>
      <c r="M8" s="195">
        <v>8.9999999999999993E-3</v>
      </c>
      <c r="N8" s="200">
        <v>33.94</v>
      </c>
      <c r="O8" s="201">
        <v>99.417000000000002</v>
      </c>
    </row>
    <row r="9" spans="1:15" ht="29.15" customHeight="1">
      <c r="A9" s="18">
        <v>5</v>
      </c>
      <c r="B9" s="18">
        <v>6</v>
      </c>
      <c r="C9" s="18">
        <f t="shared" si="0"/>
        <v>1</v>
      </c>
      <c r="D9" s="18">
        <v>0.55000000000000004</v>
      </c>
      <c r="E9" s="19">
        <f t="shared" si="1"/>
        <v>55.000000000000007</v>
      </c>
      <c r="F9" s="314"/>
      <c r="G9" s="6" t="s">
        <v>149</v>
      </c>
      <c r="H9" s="195">
        <v>13.819000000000001</v>
      </c>
      <c r="I9" s="196">
        <v>6.774</v>
      </c>
      <c r="J9" s="197">
        <v>1.6910000000000001</v>
      </c>
      <c r="K9" s="198">
        <v>42.795999999999999</v>
      </c>
      <c r="L9" s="199">
        <v>0.38800000000000001</v>
      </c>
      <c r="M9" s="195">
        <v>8.9999999999999993E-3</v>
      </c>
      <c r="N9" s="200">
        <v>33.94</v>
      </c>
      <c r="O9" s="201">
        <v>99.417000000000002</v>
      </c>
    </row>
    <row r="10" spans="1:15" ht="29.15" customHeight="1">
      <c r="A10" s="18">
        <v>6</v>
      </c>
      <c r="B10" s="18">
        <v>7</v>
      </c>
      <c r="C10" s="18">
        <f t="shared" si="0"/>
        <v>1</v>
      </c>
      <c r="D10" s="18">
        <v>0.85</v>
      </c>
      <c r="E10" s="19">
        <f t="shared" si="1"/>
        <v>85</v>
      </c>
      <c r="F10" s="19">
        <v>2</v>
      </c>
      <c r="G10" s="6" t="s">
        <v>150</v>
      </c>
      <c r="H10" s="202">
        <v>14.95</v>
      </c>
      <c r="I10" s="203">
        <v>5.3179999999999996</v>
      </c>
      <c r="J10" s="195">
        <v>1.411</v>
      </c>
      <c r="K10" s="197">
        <v>43.081000000000003</v>
      </c>
      <c r="L10" s="204">
        <v>0.39200000000000002</v>
      </c>
      <c r="M10" s="205">
        <v>2.1000000000000001E-2</v>
      </c>
      <c r="N10" s="206">
        <v>34.159999999999997</v>
      </c>
      <c r="O10" s="207">
        <v>99.332999999999998</v>
      </c>
    </row>
    <row r="11" spans="1:15" ht="29.15" customHeight="1">
      <c r="A11" s="18">
        <v>7</v>
      </c>
      <c r="B11" s="18">
        <v>8</v>
      </c>
      <c r="C11" s="18">
        <f t="shared" si="0"/>
        <v>1</v>
      </c>
      <c r="D11" s="18">
        <v>0.55000000000000004</v>
      </c>
      <c r="E11" s="19">
        <f t="shared" si="1"/>
        <v>55.000000000000007</v>
      </c>
      <c r="F11" s="19">
        <v>3</v>
      </c>
      <c r="G11" s="6" t="s">
        <v>151</v>
      </c>
      <c r="H11" s="195">
        <v>17.815000000000001</v>
      </c>
      <c r="I11" s="208">
        <v>6.0709999999999997</v>
      </c>
      <c r="J11" s="198">
        <v>1.6160000000000001</v>
      </c>
      <c r="K11" s="197">
        <v>41.064</v>
      </c>
      <c r="L11" s="209">
        <v>0.47499999999999998</v>
      </c>
      <c r="M11" s="210">
        <v>0.04</v>
      </c>
      <c r="N11" s="211">
        <v>32.450000000000003</v>
      </c>
      <c r="O11" s="207">
        <v>99.531000000000006</v>
      </c>
    </row>
    <row r="12" spans="1:15" ht="29.15" customHeight="1">
      <c r="A12" s="18">
        <v>8</v>
      </c>
      <c r="B12" s="18">
        <v>9</v>
      </c>
      <c r="C12" s="18">
        <f t="shared" si="0"/>
        <v>1</v>
      </c>
      <c r="D12" s="18">
        <v>0.6</v>
      </c>
      <c r="E12" s="19">
        <f t="shared" si="1"/>
        <v>60</v>
      </c>
      <c r="F12" s="19">
        <v>4</v>
      </c>
      <c r="G12" s="6" t="s">
        <v>152</v>
      </c>
      <c r="H12" s="210">
        <v>13.832000000000001</v>
      </c>
      <c r="I12" s="208">
        <v>5.702</v>
      </c>
      <c r="J12" s="197">
        <v>1.484</v>
      </c>
      <c r="K12" s="212">
        <v>43.781999999999996</v>
      </c>
      <c r="L12" s="213">
        <v>0.24</v>
      </c>
      <c r="M12" s="212">
        <v>4.2999999999999997E-2</v>
      </c>
      <c r="N12" s="214">
        <v>34.51</v>
      </c>
      <c r="O12" s="198">
        <v>99.593000000000004</v>
      </c>
    </row>
    <row r="13" spans="1:15" ht="29.15" customHeight="1">
      <c r="A13" s="18">
        <v>9</v>
      </c>
      <c r="B13" s="18">
        <v>10</v>
      </c>
      <c r="C13" s="18">
        <f t="shared" si="0"/>
        <v>1</v>
      </c>
      <c r="D13" s="18">
        <v>0.65</v>
      </c>
      <c r="E13" s="19">
        <f t="shared" si="1"/>
        <v>65</v>
      </c>
      <c r="F13" s="19">
        <v>5</v>
      </c>
      <c r="G13" s="6" t="s">
        <v>152</v>
      </c>
      <c r="H13" s="207">
        <v>6.3840000000000003</v>
      </c>
      <c r="I13" s="215">
        <v>3.7970000000000002</v>
      </c>
      <c r="J13" s="216">
        <v>0.83699999999999997</v>
      </c>
      <c r="K13" s="202">
        <v>49.5</v>
      </c>
      <c r="L13" s="208">
        <v>0.17199999999999999</v>
      </c>
      <c r="M13" s="212">
        <v>6.0000000000000001E-3</v>
      </c>
      <c r="N13" s="211">
        <v>38.6</v>
      </c>
      <c r="O13" s="210">
        <v>99.296000000000006</v>
      </c>
    </row>
    <row r="14" spans="1:15" ht="29.15" customHeight="1">
      <c r="A14" s="18">
        <v>10</v>
      </c>
      <c r="B14" s="18">
        <v>11</v>
      </c>
      <c r="C14" s="18">
        <f t="shared" si="0"/>
        <v>1</v>
      </c>
      <c r="D14" s="18">
        <v>0.7</v>
      </c>
      <c r="E14" s="19">
        <f t="shared" si="1"/>
        <v>70</v>
      </c>
      <c r="F14" s="19">
        <v>6</v>
      </c>
      <c r="G14" s="6" t="s">
        <v>152</v>
      </c>
      <c r="H14" s="217">
        <v>6.57</v>
      </c>
      <c r="I14" s="218">
        <v>4.7610000000000001</v>
      </c>
      <c r="J14" s="210">
        <v>0.82599999999999996</v>
      </c>
      <c r="K14" s="210">
        <v>48.445999999999998</v>
      </c>
      <c r="L14" s="219">
        <v>0.22900000000000001</v>
      </c>
      <c r="M14" s="207">
        <v>6.0000000000000001E-3</v>
      </c>
      <c r="N14" s="220">
        <v>38.33</v>
      </c>
      <c r="O14" s="221">
        <v>99.168000000000006</v>
      </c>
    </row>
    <row r="15" spans="1:15" ht="29.15" customHeight="1">
      <c r="A15" s="18">
        <v>11</v>
      </c>
      <c r="B15" s="18">
        <v>12</v>
      </c>
      <c r="C15" s="18">
        <f t="shared" si="0"/>
        <v>1</v>
      </c>
      <c r="D15" s="18">
        <v>0.7</v>
      </c>
      <c r="E15" s="19">
        <f t="shared" si="1"/>
        <v>70</v>
      </c>
      <c r="F15" s="19">
        <v>7</v>
      </c>
      <c r="G15" s="6" t="s">
        <v>15</v>
      </c>
      <c r="H15" s="222">
        <v>12.077</v>
      </c>
      <c r="I15" s="218">
        <v>3.0009999999999999</v>
      </c>
      <c r="J15" s="197">
        <v>0.99099999999999999</v>
      </c>
      <c r="K15" s="198">
        <v>46.667000000000002</v>
      </c>
      <c r="L15" s="223">
        <v>0.24299999999999999</v>
      </c>
      <c r="M15" s="212">
        <v>2.1000000000000001E-2</v>
      </c>
      <c r="N15" s="224">
        <v>36.479999999999997</v>
      </c>
      <c r="O15" s="221">
        <v>99.48</v>
      </c>
    </row>
    <row r="16" spans="1:15" ht="29.15" customHeight="1">
      <c r="A16" s="18">
        <v>12</v>
      </c>
      <c r="B16" s="18">
        <v>13</v>
      </c>
      <c r="C16" s="18">
        <f t="shared" si="0"/>
        <v>1</v>
      </c>
      <c r="D16" s="18">
        <v>0.7</v>
      </c>
      <c r="E16" s="19">
        <f t="shared" si="1"/>
        <v>70</v>
      </c>
      <c r="F16" s="19">
        <v>8</v>
      </c>
      <c r="G16" s="6" t="s">
        <v>153</v>
      </c>
      <c r="H16" s="222">
        <v>8.5670000000000002</v>
      </c>
      <c r="I16" s="213">
        <v>5.2519999999999998</v>
      </c>
      <c r="J16" s="221">
        <v>1.1759999999999999</v>
      </c>
      <c r="K16" s="217">
        <v>47.079000000000001</v>
      </c>
      <c r="L16" s="204">
        <v>0.26</v>
      </c>
      <c r="M16" s="207">
        <v>8.9999999999999993E-3</v>
      </c>
      <c r="N16" s="225">
        <v>37.01</v>
      </c>
      <c r="O16" s="216">
        <v>99.352999999999994</v>
      </c>
    </row>
    <row r="17" spans="1:15" ht="29.15" customHeight="1">
      <c r="A17" s="18">
        <v>13</v>
      </c>
      <c r="B17" s="18">
        <v>14</v>
      </c>
      <c r="C17" s="18">
        <f t="shared" si="0"/>
        <v>1</v>
      </c>
      <c r="D17" s="18">
        <v>1</v>
      </c>
      <c r="E17" s="19">
        <f t="shared" si="1"/>
        <v>100</v>
      </c>
      <c r="F17" s="19">
        <v>9</v>
      </c>
      <c r="G17" s="6" t="s">
        <v>153</v>
      </c>
      <c r="H17" s="195">
        <v>13.4</v>
      </c>
      <c r="I17" s="219">
        <v>3.9950000000000001</v>
      </c>
      <c r="J17" s="221">
        <v>1.4419999999999999</v>
      </c>
      <c r="K17" s="202">
        <v>44.533000000000001</v>
      </c>
      <c r="L17" s="223">
        <v>0.61299999999999999</v>
      </c>
      <c r="M17" s="221">
        <v>0.03</v>
      </c>
      <c r="N17" s="226">
        <v>35.340000000000003</v>
      </c>
      <c r="O17" s="216">
        <v>99.352999999999994</v>
      </c>
    </row>
    <row r="18" spans="1:15" ht="29.15" customHeight="1">
      <c r="A18" s="18">
        <v>14</v>
      </c>
      <c r="B18" s="18">
        <v>15</v>
      </c>
      <c r="C18" s="18">
        <f t="shared" si="0"/>
        <v>1</v>
      </c>
      <c r="D18" s="18">
        <v>1</v>
      </c>
      <c r="E18" s="19">
        <f t="shared" si="1"/>
        <v>100</v>
      </c>
      <c r="F18" s="19">
        <v>10</v>
      </c>
      <c r="G18" s="6" t="s">
        <v>153</v>
      </c>
      <c r="H18" s="212">
        <v>11.978999999999999</v>
      </c>
      <c r="I18" s="196">
        <v>2.9929999999999999</v>
      </c>
      <c r="J18" s="216">
        <v>1.212</v>
      </c>
      <c r="K18" s="221">
        <v>46.249000000000002</v>
      </c>
      <c r="L18" s="227">
        <v>0.378</v>
      </c>
      <c r="M18" s="195">
        <v>1.4999999999999999E-2</v>
      </c>
      <c r="N18" s="206">
        <v>36.47</v>
      </c>
      <c r="O18" s="221">
        <v>99.296000000000006</v>
      </c>
    </row>
    <row r="19" spans="1:15" ht="29.15" customHeight="1">
      <c r="A19" s="18">
        <v>15</v>
      </c>
      <c r="B19" s="18">
        <v>16</v>
      </c>
      <c r="C19" s="18">
        <f t="shared" si="0"/>
        <v>1</v>
      </c>
      <c r="D19" s="18">
        <v>1</v>
      </c>
      <c r="E19" s="19">
        <f t="shared" si="1"/>
        <v>100</v>
      </c>
      <c r="F19" s="19">
        <v>11</v>
      </c>
      <c r="G19" s="6" t="s">
        <v>153</v>
      </c>
      <c r="H19" s="212">
        <v>14.347</v>
      </c>
      <c r="I19" s="196">
        <v>3.1549999999999998</v>
      </c>
      <c r="J19" s="221">
        <v>1.4359999999999999</v>
      </c>
      <c r="K19" s="198">
        <v>44.652999999999999</v>
      </c>
      <c r="L19" s="219">
        <v>0.442</v>
      </c>
      <c r="M19" s="221">
        <v>1.7999999999999999E-2</v>
      </c>
      <c r="N19" s="226">
        <v>35.299999999999997</v>
      </c>
      <c r="O19" s="216">
        <v>99.350999999999999</v>
      </c>
    </row>
    <row r="20" spans="1:15" ht="29.15" customHeight="1">
      <c r="A20" s="18">
        <v>16</v>
      </c>
      <c r="B20" s="18">
        <v>17</v>
      </c>
      <c r="C20" s="18">
        <f t="shared" si="0"/>
        <v>1</v>
      </c>
      <c r="D20" s="18">
        <v>1</v>
      </c>
      <c r="E20" s="19">
        <f t="shared" si="1"/>
        <v>100</v>
      </c>
      <c r="F20" s="19">
        <v>12</v>
      </c>
      <c r="G20" s="6" t="s">
        <v>153</v>
      </c>
      <c r="H20" s="195">
        <v>11.555999999999999</v>
      </c>
      <c r="I20" s="228">
        <v>2.923</v>
      </c>
      <c r="J20" s="229">
        <v>1.113</v>
      </c>
      <c r="K20" s="222">
        <v>46.386000000000003</v>
      </c>
      <c r="L20" s="223">
        <v>0.53100000000000003</v>
      </c>
      <c r="M20" s="216">
        <v>1.4999999999999999E-2</v>
      </c>
      <c r="N20" s="230">
        <v>36.82</v>
      </c>
      <c r="O20" s="195">
        <v>99.343999999999994</v>
      </c>
    </row>
    <row r="21" spans="1:15" ht="29.15" customHeight="1">
      <c r="A21" s="18">
        <v>17</v>
      </c>
      <c r="B21" s="18">
        <v>18</v>
      </c>
      <c r="C21" s="18">
        <f t="shared" si="0"/>
        <v>1</v>
      </c>
      <c r="D21" s="18">
        <v>1</v>
      </c>
      <c r="E21" s="19">
        <f t="shared" si="1"/>
        <v>100</v>
      </c>
      <c r="F21" s="19">
        <v>13</v>
      </c>
      <c r="G21" s="6" t="s">
        <v>153</v>
      </c>
      <c r="H21" s="195">
        <v>11.683</v>
      </c>
      <c r="I21" s="218">
        <v>5.2119999999999997</v>
      </c>
      <c r="J21" s="195">
        <v>1.333</v>
      </c>
      <c r="K21" s="195">
        <v>44.841000000000001</v>
      </c>
      <c r="L21" s="204">
        <v>0.48199999999999998</v>
      </c>
      <c r="M21" s="212">
        <v>6.0000000000000001E-3</v>
      </c>
      <c r="N21" s="226">
        <v>35.68</v>
      </c>
      <c r="O21" s="207">
        <v>99.236999999999995</v>
      </c>
    </row>
    <row r="22" spans="1:15" ht="29.15" customHeight="1">
      <c r="A22" s="18">
        <v>18</v>
      </c>
      <c r="B22" s="18">
        <v>19</v>
      </c>
      <c r="C22" s="18">
        <f t="shared" si="0"/>
        <v>1</v>
      </c>
      <c r="D22" s="18">
        <v>1</v>
      </c>
      <c r="E22" s="19">
        <f t="shared" si="1"/>
        <v>100</v>
      </c>
      <c r="F22" s="19">
        <v>14</v>
      </c>
      <c r="G22" s="6" t="s">
        <v>153</v>
      </c>
      <c r="H22" s="195">
        <v>13.680999999999999</v>
      </c>
      <c r="I22" s="227">
        <v>6.26</v>
      </c>
      <c r="J22" s="217">
        <v>1.5169999999999999</v>
      </c>
      <c r="K22" s="207">
        <v>43.298000000000002</v>
      </c>
      <c r="L22" s="203">
        <v>0.47499999999999998</v>
      </c>
      <c r="M22" s="212">
        <v>1.2E-2</v>
      </c>
      <c r="N22" s="214">
        <v>34.450000000000003</v>
      </c>
      <c r="O22" s="216">
        <v>99.692999999999998</v>
      </c>
    </row>
    <row r="23" spans="1:15" ht="29.15" customHeight="1">
      <c r="A23" s="18">
        <v>19</v>
      </c>
      <c r="B23" s="18">
        <v>20</v>
      </c>
      <c r="C23" s="18">
        <f t="shared" si="0"/>
        <v>1</v>
      </c>
      <c r="D23" s="18">
        <v>1</v>
      </c>
      <c r="E23" s="19">
        <f t="shared" si="1"/>
        <v>100</v>
      </c>
      <c r="F23" s="19">
        <v>15</v>
      </c>
      <c r="G23" s="6" t="s">
        <v>153</v>
      </c>
      <c r="H23" s="216">
        <v>12.023999999999999</v>
      </c>
      <c r="I23" s="208">
        <v>3.9649999999999999</v>
      </c>
      <c r="J23" s="221">
        <v>1.2330000000000001</v>
      </c>
      <c r="K23" s="210">
        <v>45.417000000000002</v>
      </c>
      <c r="L23" s="209">
        <v>0.63200000000000001</v>
      </c>
      <c r="M23" s="212">
        <v>1.4999999999999999E-2</v>
      </c>
      <c r="N23" s="200">
        <v>36.17</v>
      </c>
      <c r="O23" s="222">
        <v>99.456000000000003</v>
      </c>
    </row>
    <row r="24" spans="1:15" ht="29.15" customHeight="1">
      <c r="A24" s="18">
        <v>20</v>
      </c>
      <c r="B24" s="18">
        <v>21</v>
      </c>
      <c r="C24" s="18">
        <f t="shared" si="0"/>
        <v>1</v>
      </c>
      <c r="D24" s="18">
        <v>1</v>
      </c>
      <c r="E24" s="19">
        <f t="shared" si="1"/>
        <v>100</v>
      </c>
      <c r="F24" s="19">
        <v>16</v>
      </c>
      <c r="G24" s="6" t="s">
        <v>153</v>
      </c>
      <c r="H24" s="229">
        <v>10.750999999999999</v>
      </c>
      <c r="I24" s="196">
        <v>4.8520000000000003</v>
      </c>
      <c r="J24" s="229">
        <v>1.1519999999999999</v>
      </c>
      <c r="K24" s="221">
        <v>45.747999999999998</v>
      </c>
      <c r="L24" s="204">
        <v>0.59899999999999998</v>
      </c>
      <c r="M24" s="195">
        <v>1.2E-2</v>
      </c>
      <c r="N24" s="211">
        <v>36.49</v>
      </c>
      <c r="O24" s="198">
        <v>99.603999999999999</v>
      </c>
    </row>
    <row r="25" spans="1:15" ht="29.15" customHeight="1">
      <c r="A25" s="18">
        <v>21</v>
      </c>
      <c r="B25" s="18">
        <v>22</v>
      </c>
      <c r="C25" s="18">
        <f t="shared" si="0"/>
        <v>1</v>
      </c>
      <c r="D25" s="18">
        <v>1</v>
      </c>
      <c r="E25" s="19">
        <f t="shared" si="1"/>
        <v>100</v>
      </c>
      <c r="F25" s="19">
        <v>17</v>
      </c>
      <c r="G25" s="6" t="s">
        <v>153</v>
      </c>
      <c r="H25" s="210">
        <v>8.1</v>
      </c>
      <c r="I25" s="231">
        <v>4.173</v>
      </c>
      <c r="J25" s="210">
        <v>0.91200000000000003</v>
      </c>
      <c r="K25" s="207">
        <v>47.863</v>
      </c>
      <c r="L25" s="208">
        <v>0.55300000000000005</v>
      </c>
      <c r="M25" s="195">
        <v>1.2E-2</v>
      </c>
      <c r="N25" s="214">
        <v>37.700000000000003</v>
      </c>
      <c r="O25" s="202">
        <v>99.313000000000002</v>
      </c>
    </row>
    <row r="26" spans="1:15" ht="29.15" customHeight="1">
      <c r="A26" s="18">
        <v>22</v>
      </c>
      <c r="B26" s="18">
        <v>23</v>
      </c>
      <c r="C26" s="18">
        <f t="shared" si="0"/>
        <v>1</v>
      </c>
      <c r="D26" s="18">
        <v>1</v>
      </c>
      <c r="E26" s="19">
        <f t="shared" si="1"/>
        <v>100</v>
      </c>
      <c r="F26" s="19">
        <v>18</v>
      </c>
      <c r="G26" s="6" t="s">
        <v>153</v>
      </c>
      <c r="H26" s="232">
        <v>13.090999999999999</v>
      </c>
      <c r="I26" s="208">
        <v>5.2210000000000001</v>
      </c>
      <c r="J26" s="210">
        <v>1.2430000000000001</v>
      </c>
      <c r="K26" s="207">
        <v>44.042000000000002</v>
      </c>
      <c r="L26" s="208">
        <v>0.72899999999999998</v>
      </c>
      <c r="M26" s="202">
        <v>1.7999999999999999E-2</v>
      </c>
      <c r="N26" s="233">
        <v>35.1</v>
      </c>
      <c r="O26" s="207">
        <v>99.444000000000003</v>
      </c>
    </row>
    <row r="27" spans="1:15" ht="29.15" customHeight="1">
      <c r="A27" s="18">
        <v>23</v>
      </c>
      <c r="B27" s="18">
        <v>24</v>
      </c>
      <c r="C27" s="18">
        <f t="shared" si="0"/>
        <v>1</v>
      </c>
      <c r="D27" s="18">
        <v>1</v>
      </c>
      <c r="E27" s="19">
        <f t="shared" si="1"/>
        <v>100</v>
      </c>
      <c r="F27" s="19">
        <v>19</v>
      </c>
      <c r="G27" s="6" t="s">
        <v>153</v>
      </c>
      <c r="H27" s="198">
        <v>7.1769999999999996</v>
      </c>
      <c r="I27" s="209">
        <v>3.7349999999999999</v>
      </c>
      <c r="J27" s="217">
        <v>0.81200000000000006</v>
      </c>
      <c r="K27" s="212">
        <v>48.893999999999998</v>
      </c>
      <c r="L27" s="209">
        <v>0.28199999999999997</v>
      </c>
      <c r="M27" s="234" t="s">
        <v>201</v>
      </c>
      <c r="N27" s="214">
        <v>38.43</v>
      </c>
      <c r="O27" s="195">
        <v>99.33</v>
      </c>
    </row>
    <row r="28" spans="1:15" ht="29.15" customHeight="1">
      <c r="A28" s="18">
        <v>24</v>
      </c>
      <c r="B28" s="18">
        <v>25</v>
      </c>
      <c r="C28" s="18">
        <f t="shared" si="0"/>
        <v>1</v>
      </c>
      <c r="D28" s="18">
        <v>1</v>
      </c>
      <c r="E28" s="19">
        <f t="shared" si="1"/>
        <v>100</v>
      </c>
      <c r="F28" s="19">
        <v>20</v>
      </c>
      <c r="G28" s="6" t="s">
        <v>153</v>
      </c>
      <c r="H28" s="195">
        <v>8.2040000000000006</v>
      </c>
      <c r="I28" s="203">
        <v>4.8540000000000001</v>
      </c>
      <c r="J28" s="235">
        <v>1.046</v>
      </c>
      <c r="K28" s="201">
        <v>47.158000000000001</v>
      </c>
      <c r="L28" s="227">
        <v>0.437</v>
      </c>
      <c r="M28" s="234" t="s">
        <v>202</v>
      </c>
      <c r="N28" s="225">
        <v>37.46</v>
      </c>
      <c r="O28" s="221">
        <v>99.159000000000006</v>
      </c>
    </row>
    <row r="29" spans="1:15" ht="29.15" customHeight="1">
      <c r="A29" s="18">
        <v>25</v>
      </c>
      <c r="B29" s="18">
        <v>26</v>
      </c>
      <c r="C29" s="18">
        <f t="shared" si="0"/>
        <v>1</v>
      </c>
      <c r="D29" s="18">
        <v>1</v>
      </c>
      <c r="E29" s="19">
        <f t="shared" si="1"/>
        <v>100</v>
      </c>
      <c r="F29" s="19">
        <v>21</v>
      </c>
      <c r="G29" s="6" t="s">
        <v>153</v>
      </c>
      <c r="H29" s="210">
        <v>7.2969999999999997</v>
      </c>
      <c r="I29" s="227">
        <v>4.1420000000000003</v>
      </c>
      <c r="J29" s="221">
        <v>1.04</v>
      </c>
      <c r="K29" s="205">
        <v>48.359000000000002</v>
      </c>
      <c r="L29" s="209">
        <v>0.25700000000000001</v>
      </c>
      <c r="M29" s="234" t="s">
        <v>202</v>
      </c>
      <c r="N29" s="226">
        <v>38.04</v>
      </c>
      <c r="O29" s="205">
        <v>99.135000000000005</v>
      </c>
    </row>
    <row r="30" spans="1:15" ht="29.15" customHeight="1">
      <c r="A30" s="18">
        <v>26</v>
      </c>
      <c r="B30" s="18">
        <v>27</v>
      </c>
      <c r="C30" s="18">
        <f t="shared" si="0"/>
        <v>1</v>
      </c>
      <c r="D30" s="18">
        <v>1</v>
      </c>
      <c r="E30" s="19">
        <f t="shared" si="1"/>
        <v>100</v>
      </c>
      <c r="F30" s="19">
        <v>22</v>
      </c>
      <c r="G30" s="6" t="s">
        <v>153</v>
      </c>
      <c r="H30" s="198">
        <v>7.3739999999999997</v>
      </c>
      <c r="I30" s="227">
        <v>4.1680000000000001</v>
      </c>
      <c r="J30" s="221">
        <v>0.97599999999999998</v>
      </c>
      <c r="K30" s="221">
        <v>48.076000000000001</v>
      </c>
      <c r="L30" s="236">
        <v>0.5</v>
      </c>
      <c r="M30" s="234" t="s">
        <v>199</v>
      </c>
      <c r="N30" s="211">
        <v>38.07</v>
      </c>
      <c r="O30" s="195">
        <v>99.164000000000001</v>
      </c>
    </row>
    <row r="31" spans="1:15" ht="29.15" customHeight="1">
      <c r="A31" s="18">
        <v>27</v>
      </c>
      <c r="B31" s="18">
        <v>28</v>
      </c>
      <c r="C31" s="18">
        <f t="shared" si="0"/>
        <v>1</v>
      </c>
      <c r="D31" s="18">
        <v>1</v>
      </c>
      <c r="E31" s="19">
        <f t="shared" si="1"/>
        <v>100</v>
      </c>
      <c r="F31" s="19">
        <v>23</v>
      </c>
      <c r="G31" s="6" t="s">
        <v>153</v>
      </c>
      <c r="H31" s="212">
        <v>8.2279999999999998</v>
      </c>
      <c r="I31" s="209">
        <v>4.4779999999999998</v>
      </c>
      <c r="J31" s="212">
        <v>0.995</v>
      </c>
      <c r="K31" s="217">
        <v>47.518999999999998</v>
      </c>
      <c r="L31" s="237" t="s">
        <v>203</v>
      </c>
      <c r="M31" s="234" t="s">
        <v>202</v>
      </c>
      <c r="N31" s="238">
        <v>37.64</v>
      </c>
      <c r="O31" s="195">
        <v>99.299000000000007</v>
      </c>
    </row>
    <row r="32" spans="1:15" ht="29.15" customHeight="1">
      <c r="A32" s="18">
        <v>28</v>
      </c>
      <c r="B32" s="18">
        <v>29</v>
      </c>
      <c r="C32" s="18">
        <f t="shared" si="0"/>
        <v>1</v>
      </c>
      <c r="D32" s="18">
        <v>1</v>
      </c>
      <c r="E32" s="19">
        <f t="shared" si="1"/>
        <v>100</v>
      </c>
      <c r="F32" s="19">
        <v>24</v>
      </c>
      <c r="G32" s="6" t="s">
        <v>153</v>
      </c>
      <c r="H32" s="201">
        <v>12.002000000000001</v>
      </c>
      <c r="I32" s="209">
        <v>4.202</v>
      </c>
      <c r="J32" s="198">
        <v>1.2190000000000001</v>
      </c>
      <c r="K32" s="212">
        <v>45.357999999999997</v>
      </c>
      <c r="L32" s="227">
        <v>0.41499999999999998</v>
      </c>
      <c r="M32" s="198">
        <v>2.1000000000000001E-2</v>
      </c>
      <c r="N32" s="239">
        <v>36.049999999999997</v>
      </c>
      <c r="O32" s="216">
        <v>99.266999999999996</v>
      </c>
    </row>
    <row r="33" spans="1:15" ht="29.15" customHeight="1">
      <c r="A33" s="18">
        <v>29</v>
      </c>
      <c r="B33" s="18">
        <v>30</v>
      </c>
      <c r="C33" s="18">
        <f t="shared" si="0"/>
        <v>1</v>
      </c>
      <c r="D33" s="18">
        <v>1</v>
      </c>
      <c r="E33" s="19">
        <f t="shared" si="1"/>
        <v>100</v>
      </c>
      <c r="F33" s="19">
        <v>25</v>
      </c>
      <c r="G33" s="6" t="s">
        <v>153</v>
      </c>
      <c r="H33" s="216">
        <v>14.627000000000001</v>
      </c>
      <c r="I33" s="209">
        <v>6.1180000000000003</v>
      </c>
      <c r="J33" s="201">
        <v>1.5329999999999999</v>
      </c>
      <c r="K33" s="195">
        <v>42.494999999999997</v>
      </c>
      <c r="L33" s="240">
        <v>0.60799999999999998</v>
      </c>
      <c r="M33" s="210">
        <v>2.4E-2</v>
      </c>
      <c r="N33" s="239">
        <v>34.06</v>
      </c>
      <c r="O33" s="221">
        <v>99.465000000000003</v>
      </c>
    </row>
    <row r="34" spans="1:15" ht="29.15" customHeight="1">
      <c r="A34" s="18">
        <v>30</v>
      </c>
      <c r="B34" s="18">
        <v>31</v>
      </c>
      <c r="C34" s="18">
        <f t="shared" si="0"/>
        <v>1</v>
      </c>
      <c r="D34" s="18">
        <v>1</v>
      </c>
      <c r="E34" s="19">
        <f t="shared" si="1"/>
        <v>100</v>
      </c>
      <c r="F34" s="19">
        <v>26</v>
      </c>
      <c r="G34" s="6" t="s">
        <v>153</v>
      </c>
      <c r="H34" s="210">
        <v>13.038</v>
      </c>
      <c r="I34" s="219">
        <v>4.29</v>
      </c>
      <c r="J34" s="241">
        <v>1.298</v>
      </c>
      <c r="K34" s="216">
        <v>44.945</v>
      </c>
      <c r="L34" s="208">
        <v>0.37</v>
      </c>
      <c r="M34" s="242">
        <v>2.4E-2</v>
      </c>
      <c r="N34" s="243">
        <v>35.58</v>
      </c>
      <c r="O34" s="216">
        <v>99.545000000000002</v>
      </c>
    </row>
    <row r="35" spans="1:15" ht="29.15" customHeight="1">
      <c r="A35" s="18">
        <v>31</v>
      </c>
      <c r="B35" s="18">
        <v>32</v>
      </c>
      <c r="C35" s="18">
        <f t="shared" si="0"/>
        <v>1</v>
      </c>
      <c r="D35" s="18">
        <v>1</v>
      </c>
      <c r="E35" s="19">
        <f t="shared" si="1"/>
        <v>100</v>
      </c>
      <c r="F35" s="19">
        <v>27</v>
      </c>
      <c r="G35" s="6" t="s">
        <v>153</v>
      </c>
      <c r="H35" s="202">
        <v>13.173</v>
      </c>
      <c r="I35" s="204">
        <v>4.8920000000000003</v>
      </c>
      <c r="J35" s="244">
        <v>1.4690000000000001</v>
      </c>
      <c r="K35" s="207">
        <v>44.162999999999997</v>
      </c>
      <c r="L35" s="227">
        <v>0.504</v>
      </c>
      <c r="M35" s="197">
        <v>1.4999999999999999E-2</v>
      </c>
      <c r="N35" s="233">
        <v>35.130000000000003</v>
      </c>
      <c r="O35" s="212">
        <v>99.346000000000004</v>
      </c>
    </row>
    <row r="36" spans="1:15" ht="29.15" customHeight="1">
      <c r="A36" s="18">
        <v>32</v>
      </c>
      <c r="B36" s="18">
        <v>33</v>
      </c>
      <c r="C36" s="18">
        <f t="shared" si="0"/>
        <v>1</v>
      </c>
      <c r="D36" s="18">
        <v>1</v>
      </c>
      <c r="E36" s="19">
        <f t="shared" si="1"/>
        <v>100</v>
      </c>
      <c r="F36" s="19">
        <v>28</v>
      </c>
      <c r="G36" s="6" t="s">
        <v>153</v>
      </c>
      <c r="H36" s="202">
        <v>13.159000000000001</v>
      </c>
      <c r="I36" s="245">
        <v>5.0839999999999996</v>
      </c>
      <c r="J36" s="210">
        <v>1.393</v>
      </c>
      <c r="K36" s="246">
        <v>44.203000000000003</v>
      </c>
      <c r="L36" s="203">
        <v>0.377</v>
      </c>
      <c r="M36" s="216">
        <v>1.2E-2</v>
      </c>
      <c r="N36" s="206">
        <v>35.11</v>
      </c>
      <c r="O36" s="207">
        <v>99.337999999999994</v>
      </c>
    </row>
    <row r="37" spans="1:15" ht="29.15" customHeight="1">
      <c r="A37" s="18">
        <v>33</v>
      </c>
      <c r="B37" s="18">
        <v>34</v>
      </c>
      <c r="C37" s="18">
        <f t="shared" si="0"/>
        <v>1</v>
      </c>
      <c r="D37" s="18">
        <v>1</v>
      </c>
      <c r="E37" s="19">
        <f t="shared" si="1"/>
        <v>100</v>
      </c>
      <c r="F37" s="19">
        <v>29</v>
      </c>
      <c r="G37" s="6" t="s">
        <v>153</v>
      </c>
      <c r="H37" s="212">
        <v>11.939</v>
      </c>
      <c r="I37" s="204">
        <v>4.1609999999999996</v>
      </c>
      <c r="J37" s="198">
        <v>1.2909999999999999</v>
      </c>
      <c r="K37" s="195">
        <v>45.374000000000002</v>
      </c>
      <c r="L37" s="204">
        <v>0.56799999999999995</v>
      </c>
      <c r="M37" s="212">
        <v>1.2E-2</v>
      </c>
      <c r="N37" s="247">
        <v>36.1</v>
      </c>
      <c r="O37" s="212">
        <v>99.444999999999993</v>
      </c>
    </row>
    <row r="38" spans="1:15" ht="29.15" customHeight="1">
      <c r="A38" s="18">
        <v>34</v>
      </c>
      <c r="B38" s="18">
        <v>35</v>
      </c>
      <c r="C38" s="18">
        <f t="shared" si="0"/>
        <v>1</v>
      </c>
      <c r="D38" s="18">
        <v>1</v>
      </c>
      <c r="E38" s="19">
        <f t="shared" si="1"/>
        <v>100</v>
      </c>
      <c r="F38" s="19">
        <v>30</v>
      </c>
      <c r="G38" s="6" t="s">
        <v>153</v>
      </c>
      <c r="H38" s="232">
        <v>12.66</v>
      </c>
      <c r="I38" s="199">
        <v>5.8390000000000004</v>
      </c>
      <c r="J38" s="232">
        <v>1.448</v>
      </c>
      <c r="K38" s="198">
        <v>43.457000000000001</v>
      </c>
      <c r="L38" s="204">
        <v>0.85299999999999998</v>
      </c>
      <c r="M38" s="210">
        <v>2.1000000000000001E-2</v>
      </c>
      <c r="N38" s="211">
        <v>35.03</v>
      </c>
      <c r="O38" s="210">
        <v>99.308000000000007</v>
      </c>
    </row>
    <row r="39" spans="1:15" ht="29.15" customHeight="1">
      <c r="A39" s="18">
        <v>35</v>
      </c>
      <c r="B39" s="18">
        <v>36</v>
      </c>
      <c r="C39" s="18">
        <f t="shared" si="0"/>
        <v>1</v>
      </c>
      <c r="D39" s="18">
        <v>1</v>
      </c>
      <c r="E39" s="19">
        <f t="shared" si="1"/>
        <v>100</v>
      </c>
      <c r="F39" s="19">
        <v>31</v>
      </c>
      <c r="G39" s="6" t="s">
        <v>153</v>
      </c>
      <c r="H39" s="244">
        <v>12.488</v>
      </c>
      <c r="I39" s="248">
        <v>5.7939999999999996</v>
      </c>
      <c r="J39" s="229">
        <v>1.403</v>
      </c>
      <c r="K39" s="244">
        <v>43.737000000000002</v>
      </c>
      <c r="L39" s="231">
        <v>0.73099999999999998</v>
      </c>
      <c r="M39" s="210">
        <v>1.2E-2</v>
      </c>
      <c r="N39" s="247">
        <v>35.03</v>
      </c>
      <c r="O39" s="216">
        <v>99.194999999999993</v>
      </c>
    </row>
    <row r="40" spans="1:15" ht="29.15" customHeight="1">
      <c r="A40" s="18">
        <v>36</v>
      </c>
      <c r="B40" s="18">
        <v>37</v>
      </c>
      <c r="C40" s="18">
        <f t="shared" si="0"/>
        <v>1</v>
      </c>
      <c r="D40" s="18">
        <v>1</v>
      </c>
      <c r="E40" s="19">
        <f t="shared" si="1"/>
        <v>100</v>
      </c>
      <c r="F40" s="19">
        <v>32</v>
      </c>
      <c r="G40" s="6" t="s">
        <v>153</v>
      </c>
      <c r="H40" s="217">
        <v>11.351000000000001</v>
      </c>
      <c r="I40" s="249">
        <v>5.298</v>
      </c>
      <c r="J40" s="250">
        <v>1.234</v>
      </c>
      <c r="K40" s="235">
        <v>44.887</v>
      </c>
      <c r="L40" s="231">
        <v>0.89900000000000002</v>
      </c>
      <c r="M40" s="251">
        <v>2.1000000000000001E-2</v>
      </c>
      <c r="N40" s="252">
        <v>35.99</v>
      </c>
      <c r="O40" s="253">
        <v>99.68</v>
      </c>
    </row>
    <row r="41" spans="1:15" ht="29.15" customHeight="1">
      <c r="A41" s="18">
        <v>37</v>
      </c>
      <c r="B41" s="18">
        <v>38</v>
      </c>
      <c r="C41" s="18">
        <f t="shared" si="0"/>
        <v>1</v>
      </c>
      <c r="D41" s="18">
        <v>1</v>
      </c>
      <c r="E41" s="19">
        <f t="shared" si="1"/>
        <v>100</v>
      </c>
      <c r="F41" s="19">
        <v>33</v>
      </c>
      <c r="G41" s="6" t="s">
        <v>153</v>
      </c>
      <c r="H41" s="207">
        <v>8.0470000000000006</v>
      </c>
      <c r="I41" s="254">
        <v>5.7220000000000004</v>
      </c>
      <c r="J41" s="255">
        <v>1.0289999999999999</v>
      </c>
      <c r="K41" s="217">
        <v>46.987000000000002</v>
      </c>
      <c r="L41" s="240">
        <v>0.44900000000000001</v>
      </c>
      <c r="M41" s="256" t="s">
        <v>204</v>
      </c>
      <c r="N41" s="257">
        <v>37.090000000000003</v>
      </c>
      <c r="O41" s="258">
        <v>99.323999999999998</v>
      </c>
    </row>
    <row r="42" spans="1:15" ht="29.15" customHeight="1">
      <c r="A42" s="18">
        <v>38</v>
      </c>
      <c r="B42" s="18">
        <v>39</v>
      </c>
      <c r="C42" s="18">
        <f t="shared" si="0"/>
        <v>1</v>
      </c>
      <c r="D42" s="18">
        <v>1</v>
      </c>
      <c r="E42" s="19">
        <f t="shared" si="1"/>
        <v>100</v>
      </c>
      <c r="F42" s="19">
        <v>34</v>
      </c>
      <c r="G42" s="6" t="s">
        <v>153</v>
      </c>
      <c r="H42" s="229">
        <v>8.4719999999999995</v>
      </c>
      <c r="I42" s="259">
        <v>3.3359999999999999</v>
      </c>
      <c r="J42" s="232">
        <v>0.86099999999999999</v>
      </c>
      <c r="K42" s="260">
        <v>48.124000000000002</v>
      </c>
      <c r="L42" s="245">
        <v>0.49299999999999999</v>
      </c>
      <c r="M42" s="256" t="s">
        <v>205</v>
      </c>
      <c r="N42" s="211">
        <v>37.83</v>
      </c>
      <c r="O42" s="253">
        <v>99.116</v>
      </c>
    </row>
    <row r="43" spans="1:15" ht="29.15" customHeight="1">
      <c r="A43" s="18">
        <v>39</v>
      </c>
      <c r="B43" s="18">
        <v>40</v>
      </c>
      <c r="C43" s="18">
        <f t="shared" si="0"/>
        <v>1</v>
      </c>
      <c r="D43" s="18">
        <v>1</v>
      </c>
      <c r="E43" s="19">
        <f t="shared" si="1"/>
        <v>100</v>
      </c>
      <c r="F43" s="19">
        <v>35</v>
      </c>
      <c r="G43" s="6" t="s">
        <v>153</v>
      </c>
      <c r="H43" s="216">
        <v>8.1720000000000006</v>
      </c>
      <c r="I43" s="261">
        <v>4.6369999999999996</v>
      </c>
      <c r="J43" s="255">
        <v>0.91500000000000004</v>
      </c>
      <c r="K43" s="198">
        <v>47.043999999999997</v>
      </c>
      <c r="L43" s="223">
        <v>0.66900000000000004</v>
      </c>
      <c r="M43" s="256" t="s">
        <v>206</v>
      </c>
      <c r="N43" s="211">
        <v>37.69</v>
      </c>
      <c r="O43" s="258">
        <v>99.126999999999995</v>
      </c>
    </row>
    <row r="44" spans="1:15" ht="29.15" customHeight="1">
      <c r="A44" s="18">
        <v>40</v>
      </c>
      <c r="B44" s="18">
        <v>41</v>
      </c>
      <c r="C44" s="18">
        <f t="shared" si="0"/>
        <v>1</v>
      </c>
      <c r="D44" s="18">
        <v>1</v>
      </c>
      <c r="E44" s="19">
        <f t="shared" si="1"/>
        <v>100</v>
      </c>
      <c r="F44" s="19">
        <v>36</v>
      </c>
      <c r="G44" s="6" t="s">
        <v>153</v>
      </c>
      <c r="H44" s="198">
        <v>11.319000000000001</v>
      </c>
      <c r="I44" s="262">
        <v>5.4749999999999996</v>
      </c>
      <c r="J44" s="263">
        <v>1.206</v>
      </c>
      <c r="K44" s="197">
        <v>43.808999999999997</v>
      </c>
      <c r="L44" s="264">
        <v>1.4239999999999999</v>
      </c>
      <c r="M44" s="251">
        <v>2.7E-2</v>
      </c>
      <c r="N44" s="206">
        <v>36.090000000000003</v>
      </c>
      <c r="O44" s="265">
        <v>99.35</v>
      </c>
    </row>
    <row r="45" spans="1:15" ht="29.15" customHeight="1">
      <c r="A45" s="18">
        <v>41</v>
      </c>
      <c r="B45" s="18">
        <v>42</v>
      </c>
      <c r="C45" s="18">
        <f t="shared" si="0"/>
        <v>1</v>
      </c>
      <c r="D45" s="18">
        <v>1</v>
      </c>
      <c r="E45" s="19">
        <f t="shared" si="1"/>
        <v>100</v>
      </c>
      <c r="F45" s="19">
        <v>37</v>
      </c>
      <c r="G45" s="6" t="s">
        <v>154</v>
      </c>
      <c r="H45" s="205">
        <v>9.9260000000000002</v>
      </c>
      <c r="I45" s="261">
        <v>5.2409999999999997</v>
      </c>
      <c r="J45" s="217">
        <v>1.196</v>
      </c>
      <c r="K45" s="232">
        <v>43.939</v>
      </c>
      <c r="L45" s="228">
        <v>2.3050000000000002</v>
      </c>
      <c r="M45" s="256" t="s">
        <v>207</v>
      </c>
      <c r="N45" s="214">
        <v>37.049999999999997</v>
      </c>
      <c r="O45" s="266">
        <v>99.656999999999996</v>
      </c>
    </row>
    <row r="46" spans="1:15" ht="29.15" customHeight="1">
      <c r="A46" s="18">
        <v>42</v>
      </c>
      <c r="B46" s="18">
        <v>43</v>
      </c>
      <c r="C46" s="18">
        <f t="shared" si="0"/>
        <v>1</v>
      </c>
      <c r="D46" s="18">
        <v>1</v>
      </c>
      <c r="E46" s="19">
        <f t="shared" si="1"/>
        <v>100</v>
      </c>
      <c r="F46" s="19">
        <v>38</v>
      </c>
      <c r="G46" s="6" t="s">
        <v>154</v>
      </c>
      <c r="H46" s="216">
        <v>7.0519999999999996</v>
      </c>
      <c r="I46" s="267">
        <v>2.9620000000000002</v>
      </c>
      <c r="J46" s="250">
        <v>0.63300000000000001</v>
      </c>
      <c r="K46" s="198">
        <v>49.567</v>
      </c>
      <c r="L46" s="209">
        <v>0.36</v>
      </c>
      <c r="M46" s="268">
        <v>6.0000000000000001E-3</v>
      </c>
      <c r="N46" s="206">
        <v>38.89</v>
      </c>
      <c r="O46" s="269">
        <v>99.47</v>
      </c>
    </row>
    <row r="47" spans="1:15" ht="29.15" customHeight="1">
      <c r="A47" s="18">
        <v>43</v>
      </c>
      <c r="B47" s="18">
        <v>44</v>
      </c>
      <c r="C47" s="18">
        <f t="shared" si="0"/>
        <v>1</v>
      </c>
      <c r="D47" s="18">
        <v>1</v>
      </c>
      <c r="E47" s="19">
        <f t="shared" si="1"/>
        <v>100</v>
      </c>
      <c r="F47" s="19">
        <v>39</v>
      </c>
      <c r="G47" s="6" t="s">
        <v>154</v>
      </c>
      <c r="H47" s="198">
        <v>8.9670000000000005</v>
      </c>
      <c r="I47" s="270">
        <v>5.39</v>
      </c>
      <c r="J47" s="229">
        <v>0.98199999999999998</v>
      </c>
      <c r="K47" s="207">
        <v>45.786999999999999</v>
      </c>
      <c r="L47" s="245">
        <v>1.0780000000000001</v>
      </c>
      <c r="M47" s="256" t="s">
        <v>200</v>
      </c>
      <c r="N47" s="225">
        <v>37.090000000000003</v>
      </c>
      <c r="O47" s="271">
        <v>99.302999999999997</v>
      </c>
    </row>
    <row r="48" spans="1:15" ht="29.15" customHeight="1">
      <c r="A48" s="18">
        <v>44</v>
      </c>
      <c r="B48" s="18">
        <v>45</v>
      </c>
      <c r="C48" s="18">
        <f t="shared" si="0"/>
        <v>1</v>
      </c>
      <c r="D48" s="18">
        <v>1</v>
      </c>
      <c r="E48" s="19">
        <f t="shared" si="1"/>
        <v>100</v>
      </c>
      <c r="F48" s="19">
        <v>40</v>
      </c>
      <c r="G48" s="6" t="s">
        <v>153</v>
      </c>
      <c r="H48" s="198">
        <v>15.179</v>
      </c>
      <c r="I48" s="261">
        <v>7.2409999999999997</v>
      </c>
      <c r="J48" s="232">
        <v>1.698</v>
      </c>
      <c r="K48" s="198">
        <v>40.44</v>
      </c>
      <c r="L48" s="203">
        <v>1.385</v>
      </c>
      <c r="M48" s="272">
        <v>3.3000000000000002E-2</v>
      </c>
      <c r="N48" s="239">
        <v>33.28</v>
      </c>
      <c r="O48" s="268">
        <v>99.256</v>
      </c>
    </row>
    <row r="49" spans="1:15" ht="29.15" customHeight="1">
      <c r="A49" s="18">
        <v>45</v>
      </c>
      <c r="B49" s="18">
        <v>46</v>
      </c>
      <c r="C49" s="18">
        <f t="shared" si="0"/>
        <v>1</v>
      </c>
      <c r="D49" s="18">
        <v>1</v>
      </c>
      <c r="E49" s="19">
        <f t="shared" si="1"/>
        <v>100</v>
      </c>
      <c r="F49" s="19">
        <v>41</v>
      </c>
      <c r="G49" s="6" t="s">
        <v>153</v>
      </c>
      <c r="H49" s="216">
        <v>11.06</v>
      </c>
      <c r="I49" s="273">
        <v>5.4050000000000002</v>
      </c>
      <c r="J49" s="198">
        <v>1.089</v>
      </c>
      <c r="K49" s="207">
        <v>45.328000000000003</v>
      </c>
      <c r="L49" s="219">
        <v>0.52400000000000002</v>
      </c>
      <c r="M49" s="251">
        <v>3.6999999999999998E-2</v>
      </c>
      <c r="N49" s="200">
        <v>36.06</v>
      </c>
      <c r="O49" s="271">
        <v>99.503</v>
      </c>
    </row>
    <row r="50" spans="1:15" ht="29.15" customHeight="1">
      <c r="A50" s="18">
        <v>46</v>
      </c>
      <c r="B50" s="18">
        <v>47</v>
      </c>
      <c r="C50" s="18">
        <f t="shared" si="0"/>
        <v>1</v>
      </c>
      <c r="D50" s="18">
        <v>1</v>
      </c>
      <c r="E50" s="19">
        <f t="shared" si="1"/>
        <v>100</v>
      </c>
      <c r="F50" s="19">
        <v>42</v>
      </c>
      <c r="G50" s="6" t="s">
        <v>153</v>
      </c>
      <c r="H50" s="195">
        <v>15.577999999999999</v>
      </c>
      <c r="I50" s="274">
        <v>6.7549999999999999</v>
      </c>
      <c r="J50" s="207">
        <v>1.573</v>
      </c>
      <c r="K50" s="216">
        <v>42.018000000000001</v>
      </c>
      <c r="L50" s="203">
        <v>0.311</v>
      </c>
      <c r="M50" s="275">
        <v>0.04</v>
      </c>
      <c r="N50" s="214">
        <v>33.06</v>
      </c>
      <c r="O50" s="251">
        <v>99.334999999999994</v>
      </c>
    </row>
    <row r="51" spans="1:15" ht="29.15" customHeight="1">
      <c r="A51" s="18">
        <v>47</v>
      </c>
      <c r="B51" s="18">
        <v>48</v>
      </c>
      <c r="C51" s="18">
        <f t="shared" si="0"/>
        <v>1</v>
      </c>
      <c r="D51" s="18">
        <v>1</v>
      </c>
      <c r="E51" s="19">
        <f t="shared" si="1"/>
        <v>100</v>
      </c>
      <c r="F51" s="19">
        <v>43</v>
      </c>
      <c r="G51" s="6" t="s">
        <v>153</v>
      </c>
      <c r="H51" s="205">
        <v>15.064</v>
      </c>
      <c r="I51" s="276">
        <v>3.9620000000000002</v>
      </c>
      <c r="J51" s="216">
        <v>1.3540000000000001</v>
      </c>
      <c r="K51" s="212">
        <v>44.094999999999999</v>
      </c>
      <c r="L51" s="203">
        <v>0.24299999999999999</v>
      </c>
      <c r="M51" s="275">
        <v>3.3000000000000002E-2</v>
      </c>
      <c r="N51" s="214">
        <v>34.49</v>
      </c>
      <c r="O51" s="277">
        <v>99.241</v>
      </c>
    </row>
    <row r="52" spans="1:15" ht="29.15" customHeight="1">
      <c r="A52" s="18">
        <v>48</v>
      </c>
      <c r="B52" s="18">
        <v>49</v>
      </c>
      <c r="C52" s="18">
        <f t="shared" si="0"/>
        <v>1</v>
      </c>
      <c r="D52" s="18">
        <v>1</v>
      </c>
      <c r="E52" s="19">
        <f t="shared" si="1"/>
        <v>100</v>
      </c>
      <c r="F52" s="19">
        <v>44</v>
      </c>
      <c r="G52" s="6" t="s">
        <v>153</v>
      </c>
      <c r="H52" s="212">
        <v>16.228999999999999</v>
      </c>
      <c r="I52" s="270">
        <v>5.577</v>
      </c>
      <c r="J52" s="229">
        <v>1.5509999999999999</v>
      </c>
      <c r="K52" s="222">
        <v>42.110999999999997</v>
      </c>
      <c r="L52" s="236">
        <v>0.28899999999999998</v>
      </c>
      <c r="M52" s="278">
        <v>0.03</v>
      </c>
      <c r="N52" s="200">
        <v>33.51</v>
      </c>
      <c r="O52" s="271">
        <v>99.296999999999997</v>
      </c>
    </row>
    <row r="53" spans="1:15" ht="29.15" customHeight="1">
      <c r="A53" s="74">
        <v>49</v>
      </c>
      <c r="B53" s="74">
        <v>50</v>
      </c>
      <c r="C53" s="74">
        <f t="shared" si="0"/>
        <v>1</v>
      </c>
      <c r="D53" s="74">
        <v>1</v>
      </c>
      <c r="E53" s="56">
        <f t="shared" si="1"/>
        <v>100</v>
      </c>
      <c r="F53" s="19">
        <v>45</v>
      </c>
      <c r="G53" s="75" t="s">
        <v>153</v>
      </c>
      <c r="H53" s="222">
        <v>18.664000000000001</v>
      </c>
      <c r="I53" s="276">
        <v>9.7949999999999999</v>
      </c>
      <c r="J53" s="229">
        <v>1.95</v>
      </c>
      <c r="K53" s="222">
        <v>38.078000000000003</v>
      </c>
      <c r="L53" s="245">
        <v>0.46100000000000002</v>
      </c>
      <c r="M53" s="266">
        <v>2.4E-2</v>
      </c>
      <c r="N53" s="226">
        <v>30.43</v>
      </c>
      <c r="O53" s="279">
        <v>99.402000000000001</v>
      </c>
    </row>
    <row r="54" spans="1:15" ht="29.15" customHeight="1">
      <c r="A54" s="334" t="s">
        <v>103</v>
      </c>
      <c r="B54" s="335"/>
      <c r="C54" s="335"/>
      <c r="D54" s="335"/>
      <c r="E54" s="335"/>
      <c r="F54" s="335"/>
      <c r="G54" s="335"/>
      <c r="H54" s="335"/>
      <c r="I54" s="335"/>
      <c r="J54" s="335"/>
      <c r="K54" s="335"/>
      <c r="L54" s="335"/>
      <c r="M54" s="335"/>
      <c r="N54" s="335"/>
      <c r="O54" s="336"/>
    </row>
    <row r="55" spans="1:15" ht="29.15" customHeight="1">
      <c r="A55" s="33"/>
      <c r="B55" s="33"/>
      <c r="C55" s="33"/>
      <c r="D55" s="33"/>
      <c r="E55" s="34"/>
      <c r="F55" s="76"/>
      <c r="G55" s="35"/>
      <c r="H55" s="3"/>
    </row>
    <row r="56" spans="1:15" ht="29.15" customHeight="1">
      <c r="A56" s="3"/>
      <c r="B56" s="3"/>
      <c r="C56" s="3"/>
      <c r="D56" s="3"/>
      <c r="E56" s="3"/>
      <c r="F56" s="76"/>
      <c r="G56" s="77"/>
      <c r="H56" s="77"/>
    </row>
    <row r="57" spans="1:15" ht="29.15" customHeight="1">
      <c r="A57" s="3"/>
      <c r="B57" s="3"/>
      <c r="C57" s="3"/>
      <c r="D57" s="3"/>
      <c r="E57" s="3"/>
      <c r="F57" s="332"/>
      <c r="G57" s="333"/>
      <c r="H57" s="3"/>
    </row>
    <row r="58" spans="1:15">
      <c r="F58" s="76"/>
      <c r="G58" s="3"/>
      <c r="H58" s="3"/>
    </row>
  </sheetData>
  <mergeCells count="12">
    <mergeCell ref="A4:F4"/>
    <mergeCell ref="H4:O4"/>
    <mergeCell ref="F57:G57"/>
    <mergeCell ref="A1:F1"/>
    <mergeCell ref="G1:G4"/>
    <mergeCell ref="F8:F9"/>
    <mergeCell ref="H1:O1"/>
    <mergeCell ref="A2:F2"/>
    <mergeCell ref="H2:O2"/>
    <mergeCell ref="A3:F3"/>
    <mergeCell ref="H3:O3"/>
    <mergeCell ref="A54:O54"/>
  </mergeCells>
  <pageMargins left="0.19685039370078741" right="0.19685039370078741" top="0.74803149606299213" bottom="0.74803149606299213" header="0.31496062992125984" footer="0.31496062992125984"/>
  <pageSetup paperSize="9" scale="8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topLeftCell="A47" workbookViewId="0">
      <selection activeCell="E6" sqref="E6:E55"/>
    </sheetView>
  </sheetViews>
  <sheetFormatPr defaultRowHeight="14.5"/>
  <cols>
    <col min="6" max="6" width="7.453125" style="78" customWidth="1"/>
    <col min="7" max="7" width="39.453125" customWidth="1"/>
  </cols>
  <sheetData>
    <row r="1" spans="1:16" ht="29.15" customHeight="1">
      <c r="A1" s="338" t="s">
        <v>167</v>
      </c>
      <c r="B1" s="339"/>
      <c r="C1" s="339"/>
      <c r="D1" s="339"/>
      <c r="E1" s="339"/>
      <c r="F1" s="340"/>
      <c r="G1" s="341" t="s">
        <v>166</v>
      </c>
      <c r="H1" s="344" t="s">
        <v>104</v>
      </c>
      <c r="I1" s="344"/>
      <c r="J1" s="344"/>
      <c r="K1" s="344"/>
      <c r="L1" s="344"/>
      <c r="M1" s="344"/>
      <c r="N1" s="344"/>
      <c r="O1" s="344"/>
      <c r="P1" s="3"/>
    </row>
    <row r="2" spans="1:16" ht="29.15" customHeight="1">
      <c r="A2" s="338" t="s">
        <v>269</v>
      </c>
      <c r="B2" s="339"/>
      <c r="C2" s="339"/>
      <c r="D2" s="339"/>
      <c r="E2" s="339"/>
      <c r="F2" s="340"/>
      <c r="G2" s="342"/>
      <c r="H2" s="344" t="s">
        <v>168</v>
      </c>
      <c r="I2" s="344"/>
      <c r="J2" s="344"/>
      <c r="K2" s="344"/>
      <c r="L2" s="344"/>
      <c r="M2" s="344"/>
      <c r="N2" s="344"/>
      <c r="O2" s="344"/>
      <c r="P2" s="3"/>
    </row>
    <row r="3" spans="1:16" ht="29.15" customHeight="1">
      <c r="A3" s="338" t="s">
        <v>8</v>
      </c>
      <c r="B3" s="339"/>
      <c r="C3" s="339"/>
      <c r="D3" s="339"/>
      <c r="E3" s="339"/>
      <c r="F3" s="340"/>
      <c r="G3" s="342"/>
      <c r="H3" s="344" t="s">
        <v>169</v>
      </c>
      <c r="I3" s="344"/>
      <c r="J3" s="344"/>
      <c r="K3" s="344"/>
      <c r="L3" s="344"/>
      <c r="M3" s="344"/>
      <c r="N3" s="344"/>
      <c r="O3" s="344"/>
      <c r="P3" s="3"/>
    </row>
    <row r="4" spans="1:16" ht="29.15" customHeight="1">
      <c r="A4" s="338" t="s">
        <v>132</v>
      </c>
      <c r="B4" s="339"/>
      <c r="C4" s="339"/>
      <c r="D4" s="339"/>
      <c r="E4" s="339"/>
      <c r="F4" s="340"/>
      <c r="G4" s="343"/>
      <c r="H4" s="337" t="s">
        <v>6</v>
      </c>
      <c r="I4" s="337"/>
      <c r="J4" s="337"/>
      <c r="K4" s="337"/>
      <c r="L4" s="337"/>
      <c r="M4" s="337"/>
      <c r="N4" s="337"/>
      <c r="O4" s="337"/>
      <c r="P4" s="3"/>
    </row>
    <row r="5" spans="1:16" ht="29.15" customHeight="1">
      <c r="A5" s="55" t="s">
        <v>85</v>
      </c>
      <c r="B5" s="55" t="s">
        <v>86</v>
      </c>
      <c r="C5" s="55" t="s">
        <v>87</v>
      </c>
      <c r="D5" s="55" t="s">
        <v>88</v>
      </c>
      <c r="E5" s="55" t="s">
        <v>89</v>
      </c>
      <c r="F5" s="55" t="s">
        <v>4</v>
      </c>
      <c r="G5" s="55" t="s">
        <v>5</v>
      </c>
      <c r="H5" s="55" t="s">
        <v>90</v>
      </c>
      <c r="I5" s="55" t="s">
        <v>117</v>
      </c>
      <c r="J5" s="55" t="s">
        <v>118</v>
      </c>
      <c r="K5" s="55" t="s">
        <v>91</v>
      </c>
      <c r="L5" s="55" t="s">
        <v>92</v>
      </c>
      <c r="M5" s="55" t="s">
        <v>135</v>
      </c>
      <c r="N5" s="55" t="s">
        <v>93</v>
      </c>
      <c r="O5" s="55" t="s">
        <v>7</v>
      </c>
      <c r="P5" s="3"/>
    </row>
    <row r="6" spans="1:16" ht="29.15" customHeight="1">
      <c r="A6" s="18">
        <v>0</v>
      </c>
      <c r="B6" s="18">
        <v>1</v>
      </c>
      <c r="C6" s="18">
        <f>B6-A6</f>
        <v>1</v>
      </c>
      <c r="D6" s="18">
        <v>0</v>
      </c>
      <c r="E6" s="19">
        <f>D6/C6*100</f>
        <v>0</v>
      </c>
      <c r="F6" s="19"/>
      <c r="G6" s="6" t="s">
        <v>105</v>
      </c>
      <c r="H6" s="2"/>
      <c r="I6" s="2"/>
      <c r="J6" s="2"/>
      <c r="K6" s="2"/>
      <c r="L6" s="2"/>
      <c r="M6" s="2"/>
      <c r="N6" s="2"/>
      <c r="O6" s="2"/>
      <c r="P6" s="3"/>
    </row>
    <row r="7" spans="1:16" ht="29.15" customHeight="1">
      <c r="A7" s="18">
        <v>1</v>
      </c>
      <c r="B7" s="18">
        <v>2</v>
      </c>
      <c r="C7" s="18">
        <f t="shared" ref="C7:C55" si="0">B7-A7</f>
        <v>1</v>
      </c>
      <c r="D7" s="18">
        <v>0.2</v>
      </c>
      <c r="E7" s="19">
        <f t="shared" ref="E7:E55" si="1">D7/C7*100</f>
        <v>20</v>
      </c>
      <c r="F7" s="313">
        <v>1</v>
      </c>
      <c r="G7" s="6" t="s">
        <v>155</v>
      </c>
      <c r="H7" s="2"/>
      <c r="I7" s="2"/>
      <c r="J7" s="2"/>
      <c r="K7" s="2"/>
      <c r="L7" s="2"/>
      <c r="M7" s="2"/>
      <c r="N7" s="2"/>
      <c r="O7" s="2"/>
      <c r="P7" s="3"/>
    </row>
    <row r="8" spans="1:16" ht="29.15" customHeight="1">
      <c r="A8" s="18">
        <v>2</v>
      </c>
      <c r="B8" s="18">
        <v>3</v>
      </c>
      <c r="C8" s="18">
        <f t="shared" si="0"/>
        <v>1</v>
      </c>
      <c r="D8" s="18">
        <v>0.8</v>
      </c>
      <c r="E8" s="19">
        <f t="shared" si="1"/>
        <v>80</v>
      </c>
      <c r="F8" s="314"/>
      <c r="G8" s="6" t="s">
        <v>156</v>
      </c>
      <c r="H8" s="97">
        <v>12.407</v>
      </c>
      <c r="I8" s="146">
        <v>5.3760000000000003</v>
      </c>
      <c r="J8" s="113">
        <v>1.536</v>
      </c>
      <c r="K8" s="124">
        <v>44.124000000000002</v>
      </c>
      <c r="L8" s="152">
        <v>0.59899999999999998</v>
      </c>
      <c r="M8" s="151">
        <v>2.4E-2</v>
      </c>
      <c r="N8" s="153">
        <v>35.200000000000003</v>
      </c>
      <c r="O8" s="145">
        <v>99.266000000000005</v>
      </c>
      <c r="P8" s="3"/>
    </row>
    <row r="9" spans="1:16" ht="29.15" customHeight="1">
      <c r="A9" s="18">
        <v>3</v>
      </c>
      <c r="B9" s="18">
        <v>4</v>
      </c>
      <c r="C9" s="18">
        <f t="shared" si="0"/>
        <v>1</v>
      </c>
      <c r="D9" s="18">
        <v>0.9</v>
      </c>
      <c r="E9" s="19">
        <f t="shared" si="1"/>
        <v>90</v>
      </c>
      <c r="F9" s="19">
        <v>2</v>
      </c>
      <c r="G9" s="6" t="s">
        <v>156</v>
      </c>
      <c r="H9" s="97">
        <v>10.321</v>
      </c>
      <c r="I9" s="130">
        <v>4.6749999999999998</v>
      </c>
      <c r="J9" s="131">
        <v>0.98</v>
      </c>
      <c r="K9" s="83">
        <v>45.424999999999997</v>
      </c>
      <c r="L9" s="109">
        <v>1.2989999999999999</v>
      </c>
      <c r="M9" s="139">
        <v>2.7E-2</v>
      </c>
      <c r="N9" s="106">
        <v>36.79</v>
      </c>
      <c r="O9" s="129">
        <v>99.516999999999996</v>
      </c>
      <c r="P9" s="3"/>
    </row>
    <row r="10" spans="1:16" ht="29.15" customHeight="1">
      <c r="A10" s="18">
        <v>4</v>
      </c>
      <c r="B10" s="18">
        <v>5</v>
      </c>
      <c r="C10" s="18">
        <f t="shared" si="0"/>
        <v>1</v>
      </c>
      <c r="D10" s="18">
        <v>0.8</v>
      </c>
      <c r="E10" s="19">
        <f t="shared" si="1"/>
        <v>80</v>
      </c>
      <c r="F10" s="19">
        <v>3</v>
      </c>
      <c r="G10" s="6" t="s">
        <v>156</v>
      </c>
      <c r="H10" s="87">
        <v>11.547000000000001</v>
      </c>
      <c r="I10" s="154">
        <v>5.8929999999999998</v>
      </c>
      <c r="J10" s="103">
        <v>1.06</v>
      </c>
      <c r="K10" s="84">
        <v>44.591000000000001</v>
      </c>
      <c r="L10" s="93">
        <v>0.63900000000000001</v>
      </c>
      <c r="M10" s="150">
        <v>3.3000000000000002E-2</v>
      </c>
      <c r="N10" s="112">
        <v>35.75</v>
      </c>
      <c r="O10" s="127">
        <v>99.513000000000005</v>
      </c>
      <c r="P10" s="3"/>
    </row>
    <row r="11" spans="1:16" ht="29.15" customHeight="1">
      <c r="A11" s="18">
        <v>5</v>
      </c>
      <c r="B11" s="18">
        <v>6</v>
      </c>
      <c r="C11" s="18">
        <f t="shared" si="0"/>
        <v>1</v>
      </c>
      <c r="D11" s="18">
        <v>0.9</v>
      </c>
      <c r="E11" s="19">
        <f t="shared" si="1"/>
        <v>90</v>
      </c>
      <c r="F11" s="19">
        <v>4</v>
      </c>
      <c r="G11" s="6" t="s">
        <v>156</v>
      </c>
      <c r="H11" s="88">
        <v>12.664</v>
      </c>
      <c r="I11" s="154">
        <v>6.6239999999999997</v>
      </c>
      <c r="J11" s="81">
        <v>1.4510000000000001</v>
      </c>
      <c r="K11" s="81">
        <v>42.457999999999998</v>
      </c>
      <c r="L11" s="110">
        <v>1.5629999999999999</v>
      </c>
      <c r="M11" s="139">
        <v>1.4999999999999999E-2</v>
      </c>
      <c r="N11" s="155">
        <v>34.700000000000003</v>
      </c>
      <c r="O11" s="127">
        <v>99.474999999999994</v>
      </c>
      <c r="P11" s="3"/>
    </row>
    <row r="12" spans="1:16" ht="29.15" customHeight="1">
      <c r="A12" s="18">
        <v>6</v>
      </c>
      <c r="B12" s="18">
        <v>7</v>
      </c>
      <c r="C12" s="18">
        <f t="shared" si="0"/>
        <v>1</v>
      </c>
      <c r="D12" s="18">
        <v>0.9</v>
      </c>
      <c r="E12" s="19">
        <f t="shared" si="1"/>
        <v>90</v>
      </c>
      <c r="F12" s="19">
        <v>5</v>
      </c>
      <c r="G12" s="6" t="s">
        <v>156</v>
      </c>
      <c r="H12" s="81">
        <v>10.388999999999999</v>
      </c>
      <c r="I12" s="137">
        <v>4.72</v>
      </c>
      <c r="J12" s="87">
        <v>1.0329999999999999</v>
      </c>
      <c r="K12" s="97">
        <v>45.923000000000002</v>
      </c>
      <c r="L12" s="101">
        <v>0.751</v>
      </c>
      <c r="M12" s="140">
        <v>1.2E-2</v>
      </c>
      <c r="N12" s="86">
        <v>36.49</v>
      </c>
      <c r="O12" s="142">
        <v>99.317999999999998</v>
      </c>
      <c r="P12" s="3"/>
    </row>
    <row r="13" spans="1:16" ht="29.15" customHeight="1">
      <c r="A13" s="18">
        <v>7</v>
      </c>
      <c r="B13" s="18">
        <v>8</v>
      </c>
      <c r="C13" s="18">
        <f t="shared" si="0"/>
        <v>1</v>
      </c>
      <c r="D13" s="18">
        <v>1</v>
      </c>
      <c r="E13" s="19">
        <f t="shared" si="1"/>
        <v>100</v>
      </c>
      <c r="F13" s="19">
        <v>6</v>
      </c>
      <c r="G13" s="6" t="s">
        <v>156</v>
      </c>
      <c r="H13" s="97">
        <v>10.122</v>
      </c>
      <c r="I13" s="156">
        <v>5.5529999999999999</v>
      </c>
      <c r="J13" s="113">
        <v>1.1399999999999999</v>
      </c>
      <c r="K13" s="122">
        <v>45.192</v>
      </c>
      <c r="L13" s="138">
        <v>1.163</v>
      </c>
      <c r="M13" s="143">
        <v>2.1000000000000001E-2</v>
      </c>
      <c r="N13" s="102">
        <v>36.270000000000003</v>
      </c>
      <c r="O13" s="139">
        <v>99.460999999999999</v>
      </c>
      <c r="P13" s="3"/>
    </row>
    <row r="14" spans="1:16" ht="29.15" customHeight="1">
      <c r="A14" s="18">
        <v>8</v>
      </c>
      <c r="B14" s="18">
        <v>9</v>
      </c>
      <c r="C14" s="18">
        <f t="shared" si="0"/>
        <v>1</v>
      </c>
      <c r="D14" s="18">
        <v>0.9</v>
      </c>
      <c r="E14" s="19">
        <f t="shared" si="1"/>
        <v>90</v>
      </c>
      <c r="F14" s="19">
        <v>7</v>
      </c>
      <c r="G14" s="6" t="s">
        <v>156</v>
      </c>
      <c r="H14" s="103">
        <v>11.393000000000001</v>
      </c>
      <c r="I14" s="147">
        <v>6.8209999999999997</v>
      </c>
      <c r="J14" s="99">
        <v>1.3049999999999999</v>
      </c>
      <c r="K14" s="90">
        <v>43.398000000000003</v>
      </c>
      <c r="L14" s="94">
        <v>1.0980000000000001</v>
      </c>
      <c r="M14" s="132" t="s">
        <v>184</v>
      </c>
      <c r="N14" s="102">
        <v>35.29</v>
      </c>
      <c r="O14" s="139">
        <v>99.305000000000007</v>
      </c>
      <c r="P14" s="3"/>
    </row>
    <row r="15" spans="1:16" ht="29.15" customHeight="1">
      <c r="A15" s="18">
        <v>9</v>
      </c>
      <c r="B15" s="18">
        <v>10</v>
      </c>
      <c r="C15" s="18">
        <f t="shared" si="0"/>
        <v>1</v>
      </c>
      <c r="D15" s="18">
        <v>0.8</v>
      </c>
      <c r="E15" s="19">
        <f t="shared" si="1"/>
        <v>80</v>
      </c>
      <c r="F15" s="19">
        <v>8</v>
      </c>
      <c r="G15" s="6" t="s">
        <v>157</v>
      </c>
      <c r="H15" s="81">
        <v>12.499000000000001</v>
      </c>
      <c r="I15" s="148">
        <v>5.29</v>
      </c>
      <c r="J15" s="122">
        <v>1.395</v>
      </c>
      <c r="K15" s="95">
        <v>43.780999999999999</v>
      </c>
      <c r="L15" s="105">
        <v>1.23</v>
      </c>
      <c r="M15" s="132" t="s">
        <v>190</v>
      </c>
      <c r="N15" s="98">
        <v>35.270000000000003</v>
      </c>
      <c r="O15" s="139">
        <v>99.465000000000003</v>
      </c>
      <c r="P15" s="3"/>
    </row>
    <row r="16" spans="1:16" ht="29.15" customHeight="1">
      <c r="A16" s="18">
        <v>10</v>
      </c>
      <c r="B16" s="18">
        <v>11</v>
      </c>
      <c r="C16" s="18">
        <f t="shared" si="0"/>
        <v>1</v>
      </c>
      <c r="D16" s="18">
        <v>0.9</v>
      </c>
      <c r="E16" s="19">
        <f t="shared" si="1"/>
        <v>90</v>
      </c>
      <c r="F16" s="19">
        <v>9</v>
      </c>
      <c r="G16" s="6" t="s">
        <v>158</v>
      </c>
      <c r="H16" s="87">
        <v>14.422000000000001</v>
      </c>
      <c r="I16" s="137">
        <v>7.8159999999999998</v>
      </c>
      <c r="J16" s="95">
        <v>1.4159999999999999</v>
      </c>
      <c r="K16" s="90">
        <v>42.034999999999997</v>
      </c>
      <c r="L16" s="89">
        <v>0.66400000000000003</v>
      </c>
      <c r="M16" s="132" t="s">
        <v>186</v>
      </c>
      <c r="N16" s="96">
        <v>33.24</v>
      </c>
      <c r="O16" s="139">
        <v>99.593000000000004</v>
      </c>
      <c r="P16" s="3"/>
    </row>
    <row r="17" spans="1:16" ht="29.15" customHeight="1">
      <c r="A17" s="18">
        <v>11</v>
      </c>
      <c r="B17" s="18">
        <v>12</v>
      </c>
      <c r="C17" s="18">
        <f t="shared" si="0"/>
        <v>1</v>
      </c>
      <c r="D17" s="18">
        <v>0.8</v>
      </c>
      <c r="E17" s="19">
        <f t="shared" si="1"/>
        <v>80</v>
      </c>
      <c r="F17" s="19"/>
      <c r="G17" s="6" t="s">
        <v>159</v>
      </c>
      <c r="H17" s="2"/>
      <c r="I17" s="2"/>
      <c r="J17" s="2"/>
      <c r="K17" s="2"/>
      <c r="L17" s="2"/>
      <c r="M17" s="2"/>
      <c r="N17" s="2"/>
      <c r="O17" s="2"/>
      <c r="P17" s="3"/>
    </row>
    <row r="18" spans="1:16" ht="29.15" customHeight="1">
      <c r="A18" s="18">
        <v>12</v>
      </c>
      <c r="B18" s="18">
        <v>13</v>
      </c>
      <c r="C18" s="18">
        <f t="shared" si="0"/>
        <v>1</v>
      </c>
      <c r="D18" s="18">
        <v>1</v>
      </c>
      <c r="E18" s="19">
        <f t="shared" si="1"/>
        <v>100</v>
      </c>
      <c r="F18" s="19">
        <v>10</v>
      </c>
      <c r="G18" s="6" t="s">
        <v>156</v>
      </c>
      <c r="H18" s="99">
        <v>11.888999999999999</v>
      </c>
      <c r="I18" s="154">
        <v>4.9169999999999998</v>
      </c>
      <c r="J18" s="95">
        <v>1.101</v>
      </c>
      <c r="K18" s="99">
        <v>44.286000000000001</v>
      </c>
      <c r="L18" s="152">
        <v>1.1539999999999999</v>
      </c>
      <c r="M18" s="132" t="s">
        <v>187</v>
      </c>
      <c r="N18" s="125">
        <v>35.99</v>
      </c>
      <c r="O18" s="127">
        <v>99.337000000000003</v>
      </c>
      <c r="P18" s="3"/>
    </row>
    <row r="19" spans="1:16" ht="29.15" customHeight="1">
      <c r="A19" s="18">
        <v>13</v>
      </c>
      <c r="B19" s="18">
        <v>14</v>
      </c>
      <c r="C19" s="18">
        <f t="shared" si="0"/>
        <v>1</v>
      </c>
      <c r="D19" s="18">
        <v>0.9</v>
      </c>
      <c r="E19" s="19">
        <f t="shared" si="1"/>
        <v>90</v>
      </c>
      <c r="F19" s="19">
        <v>11</v>
      </c>
      <c r="G19" s="6" t="s">
        <v>156</v>
      </c>
      <c r="H19" s="81">
        <v>9.7949999999999999</v>
      </c>
      <c r="I19" s="157">
        <v>5.3719999999999999</v>
      </c>
      <c r="J19" s="103">
        <v>0.97099999999999997</v>
      </c>
      <c r="K19" s="90">
        <v>45.201999999999998</v>
      </c>
      <c r="L19" s="82">
        <v>1.288</v>
      </c>
      <c r="M19" s="132" t="s">
        <v>191</v>
      </c>
      <c r="N19" s="155">
        <v>36.96</v>
      </c>
      <c r="O19" s="145">
        <v>99.587999999999994</v>
      </c>
      <c r="P19" s="3"/>
    </row>
    <row r="20" spans="1:16" ht="29.15" customHeight="1">
      <c r="A20" s="18">
        <v>14</v>
      </c>
      <c r="B20" s="18">
        <v>15</v>
      </c>
      <c r="C20" s="18">
        <f t="shared" si="0"/>
        <v>1</v>
      </c>
      <c r="D20" s="18">
        <v>1</v>
      </c>
      <c r="E20" s="19">
        <f t="shared" si="1"/>
        <v>100</v>
      </c>
      <c r="F20" s="19">
        <v>12</v>
      </c>
      <c r="G20" s="6" t="s">
        <v>156</v>
      </c>
      <c r="H20" s="100">
        <v>8.609</v>
      </c>
      <c r="I20" s="136">
        <v>5.1260000000000003</v>
      </c>
      <c r="J20" s="119">
        <v>0.89200000000000002</v>
      </c>
      <c r="K20" s="99">
        <v>47.027000000000001</v>
      </c>
      <c r="L20" s="94">
        <v>0.54900000000000004</v>
      </c>
      <c r="M20" s="132" t="s">
        <v>192</v>
      </c>
      <c r="N20" s="91">
        <v>37.28</v>
      </c>
      <c r="O20" s="144">
        <v>99.483000000000004</v>
      </c>
      <c r="P20" s="3"/>
    </row>
    <row r="21" spans="1:16" ht="29.15" customHeight="1">
      <c r="A21" s="18">
        <v>15</v>
      </c>
      <c r="B21" s="18">
        <v>16</v>
      </c>
      <c r="C21" s="18">
        <f t="shared" si="0"/>
        <v>1</v>
      </c>
      <c r="D21" s="18">
        <v>0.9</v>
      </c>
      <c r="E21" s="19">
        <f t="shared" si="1"/>
        <v>90</v>
      </c>
      <c r="F21" s="19">
        <v>13</v>
      </c>
      <c r="G21" s="6" t="s">
        <v>156</v>
      </c>
      <c r="H21" s="88">
        <v>12.746</v>
      </c>
      <c r="I21" s="136">
        <v>6.569</v>
      </c>
      <c r="J21" s="100">
        <v>1.425</v>
      </c>
      <c r="K21" s="120">
        <v>43.155999999999999</v>
      </c>
      <c r="L21" s="123">
        <v>0.754</v>
      </c>
      <c r="M21" s="132" t="s">
        <v>193</v>
      </c>
      <c r="N21" s="107">
        <v>34.729999999999997</v>
      </c>
      <c r="O21" s="142">
        <v>99.38</v>
      </c>
      <c r="P21" s="3"/>
    </row>
    <row r="22" spans="1:16" ht="29.15" customHeight="1">
      <c r="A22" s="18">
        <v>16</v>
      </c>
      <c r="B22" s="18">
        <v>17</v>
      </c>
      <c r="C22" s="18">
        <f t="shared" si="0"/>
        <v>1</v>
      </c>
      <c r="D22" s="18">
        <v>1</v>
      </c>
      <c r="E22" s="19">
        <f t="shared" si="1"/>
        <v>100</v>
      </c>
      <c r="F22" s="19">
        <v>14</v>
      </c>
      <c r="G22" s="6" t="s">
        <v>156</v>
      </c>
      <c r="H22" s="104">
        <v>14.972</v>
      </c>
      <c r="I22" s="141">
        <v>5.8090000000000002</v>
      </c>
      <c r="J22" s="95">
        <v>1.605</v>
      </c>
      <c r="K22" s="103">
        <v>42.265999999999998</v>
      </c>
      <c r="L22" s="116">
        <v>0.70799999999999996</v>
      </c>
      <c r="M22" s="139">
        <v>3.6999999999999998E-2</v>
      </c>
      <c r="N22" s="102">
        <v>33.79</v>
      </c>
      <c r="O22" s="150">
        <v>99.186999999999998</v>
      </c>
      <c r="P22" s="3"/>
    </row>
    <row r="23" spans="1:16" ht="29.15" customHeight="1">
      <c r="A23" s="18">
        <v>17</v>
      </c>
      <c r="B23" s="18">
        <v>18</v>
      </c>
      <c r="C23" s="18">
        <f t="shared" si="0"/>
        <v>1</v>
      </c>
      <c r="D23" s="18">
        <v>1</v>
      </c>
      <c r="E23" s="19">
        <f t="shared" si="1"/>
        <v>100</v>
      </c>
      <c r="F23" s="19">
        <v>15</v>
      </c>
      <c r="G23" s="6" t="s">
        <v>156</v>
      </c>
      <c r="H23" s="92">
        <v>14.282999999999999</v>
      </c>
      <c r="I23" s="148">
        <v>5.51</v>
      </c>
      <c r="J23" s="131">
        <v>1.6120000000000001</v>
      </c>
      <c r="K23" s="92">
        <v>42.94</v>
      </c>
      <c r="L23" s="93">
        <v>0.67500000000000004</v>
      </c>
      <c r="M23" s="158">
        <v>2.1000000000000001E-2</v>
      </c>
      <c r="N23" s="159">
        <v>34.299999999999997</v>
      </c>
      <c r="O23" s="144">
        <v>99.340999999999994</v>
      </c>
      <c r="P23" s="3"/>
    </row>
    <row r="24" spans="1:16" ht="29.15" customHeight="1">
      <c r="A24" s="18">
        <v>18</v>
      </c>
      <c r="B24" s="18">
        <v>19</v>
      </c>
      <c r="C24" s="18">
        <f t="shared" si="0"/>
        <v>1</v>
      </c>
      <c r="D24" s="18">
        <v>0.8</v>
      </c>
      <c r="E24" s="19">
        <f t="shared" si="1"/>
        <v>80</v>
      </c>
      <c r="F24" s="19">
        <v>16</v>
      </c>
      <c r="G24" s="6" t="s">
        <v>156</v>
      </c>
      <c r="H24" s="97">
        <v>13.935</v>
      </c>
      <c r="I24" s="160">
        <v>5.7809999999999997</v>
      </c>
      <c r="J24" s="81">
        <v>1.621</v>
      </c>
      <c r="K24" s="87">
        <v>42.393000000000001</v>
      </c>
      <c r="L24" s="123">
        <v>1.2909999999999999</v>
      </c>
      <c r="M24" s="144">
        <v>2.1000000000000001E-2</v>
      </c>
      <c r="N24" s="117">
        <v>34.229999999999997</v>
      </c>
      <c r="O24" s="127">
        <v>99.272000000000006</v>
      </c>
      <c r="P24" s="3"/>
    </row>
    <row r="25" spans="1:16" ht="29.15" customHeight="1">
      <c r="A25" s="18">
        <v>19</v>
      </c>
      <c r="B25" s="18">
        <v>20</v>
      </c>
      <c r="C25" s="18">
        <f t="shared" si="0"/>
        <v>1</v>
      </c>
      <c r="D25" s="18">
        <v>1</v>
      </c>
      <c r="E25" s="19">
        <f t="shared" si="1"/>
        <v>100</v>
      </c>
      <c r="F25" s="19">
        <v>17</v>
      </c>
      <c r="G25" s="6" t="s">
        <v>156</v>
      </c>
      <c r="H25" s="88">
        <v>13.879</v>
      </c>
      <c r="I25" s="161">
        <v>6.859</v>
      </c>
      <c r="J25" s="81">
        <v>1.6</v>
      </c>
      <c r="K25" s="119">
        <v>42.072000000000003</v>
      </c>
      <c r="L25" s="89">
        <v>1.016</v>
      </c>
      <c r="M25" s="162">
        <v>8.9999999999999993E-3</v>
      </c>
      <c r="N25" s="155">
        <v>34.11</v>
      </c>
      <c r="O25" s="163" t="s">
        <v>194</v>
      </c>
      <c r="P25" s="3"/>
    </row>
    <row r="26" spans="1:16" ht="29.15" customHeight="1">
      <c r="A26" s="18">
        <v>20</v>
      </c>
      <c r="B26" s="18">
        <v>21</v>
      </c>
      <c r="C26" s="18">
        <f t="shared" si="0"/>
        <v>1</v>
      </c>
      <c r="D26" s="18">
        <v>1</v>
      </c>
      <c r="E26" s="19">
        <f t="shared" si="1"/>
        <v>100</v>
      </c>
      <c r="F26" s="19">
        <v>18</v>
      </c>
      <c r="G26" s="6" t="s">
        <v>156</v>
      </c>
      <c r="H26" s="81">
        <v>10.079000000000001</v>
      </c>
      <c r="I26" s="130">
        <v>6.2539999999999996</v>
      </c>
      <c r="J26" s="83">
        <v>1.093</v>
      </c>
      <c r="K26" s="92">
        <v>44.930999999999997</v>
      </c>
      <c r="L26" s="101">
        <v>0.72899999999999998</v>
      </c>
      <c r="M26" s="164">
        <v>6.0000000000000001E-3</v>
      </c>
      <c r="N26" s="86">
        <v>36.159999999999997</v>
      </c>
      <c r="O26" s="149">
        <v>99.251999999999995</v>
      </c>
      <c r="P26" s="3"/>
    </row>
    <row r="27" spans="1:16" ht="29.15" customHeight="1">
      <c r="A27" s="18">
        <v>21</v>
      </c>
      <c r="B27" s="18">
        <v>22</v>
      </c>
      <c r="C27" s="18">
        <f t="shared" si="0"/>
        <v>1</v>
      </c>
      <c r="D27" s="18">
        <v>0.8</v>
      </c>
      <c r="E27" s="19">
        <f t="shared" si="1"/>
        <v>80</v>
      </c>
      <c r="F27" s="19">
        <v>19</v>
      </c>
      <c r="G27" s="6" t="s">
        <v>156</v>
      </c>
      <c r="H27" s="124">
        <v>12.510999999999999</v>
      </c>
      <c r="I27" s="165">
        <v>6.15</v>
      </c>
      <c r="J27" s="100">
        <v>1.37</v>
      </c>
      <c r="K27" s="124">
        <v>43.768999999999998</v>
      </c>
      <c r="L27" s="82">
        <v>0.59699999999999998</v>
      </c>
      <c r="M27" s="144">
        <v>3.0000000000000001E-3</v>
      </c>
      <c r="N27" s="155">
        <v>35</v>
      </c>
      <c r="O27" s="144">
        <v>99.4</v>
      </c>
      <c r="P27" s="3"/>
    </row>
    <row r="28" spans="1:16" ht="29.15" customHeight="1">
      <c r="A28" s="18">
        <v>22</v>
      </c>
      <c r="B28" s="18">
        <v>23</v>
      </c>
      <c r="C28" s="18">
        <f t="shared" si="0"/>
        <v>1</v>
      </c>
      <c r="D28" s="18">
        <v>0.8</v>
      </c>
      <c r="E28" s="19">
        <f t="shared" si="1"/>
        <v>80</v>
      </c>
      <c r="F28" s="19">
        <v>20</v>
      </c>
      <c r="G28" s="6" t="s">
        <v>156</v>
      </c>
      <c r="H28" s="97">
        <v>12.327999999999999</v>
      </c>
      <c r="I28" s="148">
        <v>6.1870000000000003</v>
      </c>
      <c r="J28" s="113">
        <v>1.3939999999999999</v>
      </c>
      <c r="K28" s="99">
        <v>43.816000000000003</v>
      </c>
      <c r="L28" s="105">
        <v>0.73699999999999999</v>
      </c>
      <c r="M28" s="142">
        <v>1.4999999999999999E-2</v>
      </c>
      <c r="N28" s="96">
        <v>35.17</v>
      </c>
      <c r="O28" s="140">
        <v>99.647000000000006</v>
      </c>
      <c r="P28" s="3"/>
    </row>
    <row r="29" spans="1:16" ht="29.15" customHeight="1">
      <c r="A29" s="18">
        <v>23</v>
      </c>
      <c r="B29" s="18">
        <v>24</v>
      </c>
      <c r="C29" s="18">
        <f t="shared" si="0"/>
        <v>1</v>
      </c>
      <c r="D29" s="18">
        <v>0.9</v>
      </c>
      <c r="E29" s="19">
        <f t="shared" si="1"/>
        <v>90</v>
      </c>
      <c r="F29" s="19">
        <v>21</v>
      </c>
      <c r="G29" s="6" t="s">
        <v>156</v>
      </c>
      <c r="H29" s="131">
        <v>8.34</v>
      </c>
      <c r="I29" s="166">
        <v>4.7009999999999996</v>
      </c>
      <c r="J29" s="100">
        <v>0.94899999999999995</v>
      </c>
      <c r="K29" s="97">
        <v>47.469000000000001</v>
      </c>
      <c r="L29" s="152">
        <v>0.51</v>
      </c>
      <c r="M29" s="127">
        <v>1.4999999999999999E-2</v>
      </c>
      <c r="N29" s="98">
        <v>37.520000000000003</v>
      </c>
      <c r="O29" s="144">
        <v>99.504000000000005</v>
      </c>
      <c r="P29" s="3"/>
    </row>
    <row r="30" spans="1:16" ht="29.15" customHeight="1">
      <c r="A30" s="18">
        <v>24</v>
      </c>
      <c r="B30" s="18">
        <v>25</v>
      </c>
      <c r="C30" s="18">
        <f t="shared" si="0"/>
        <v>1</v>
      </c>
      <c r="D30" s="18">
        <v>1</v>
      </c>
      <c r="E30" s="19">
        <f t="shared" si="1"/>
        <v>100</v>
      </c>
      <c r="F30" s="19">
        <v>22</v>
      </c>
      <c r="G30" s="6" t="s">
        <v>156</v>
      </c>
      <c r="H30" s="83">
        <v>8.9949999999999992</v>
      </c>
      <c r="I30" s="167">
        <v>4.4930000000000003</v>
      </c>
      <c r="J30" s="84">
        <v>1.0009999999999999</v>
      </c>
      <c r="K30" s="81">
        <v>46.774000000000001</v>
      </c>
      <c r="L30" s="85">
        <v>0.77300000000000002</v>
      </c>
      <c r="M30" s="140">
        <v>1.2E-2</v>
      </c>
      <c r="N30" s="98">
        <v>37.29</v>
      </c>
      <c r="O30" s="163" t="s">
        <v>195</v>
      </c>
      <c r="P30" s="3"/>
    </row>
    <row r="31" spans="1:16" ht="29.15" customHeight="1">
      <c r="A31" s="18">
        <v>25</v>
      </c>
      <c r="B31" s="18">
        <v>26</v>
      </c>
      <c r="C31" s="18">
        <f t="shared" si="0"/>
        <v>1</v>
      </c>
      <c r="D31" s="18">
        <v>1</v>
      </c>
      <c r="E31" s="19">
        <f t="shared" si="1"/>
        <v>100</v>
      </c>
      <c r="F31" s="19">
        <v>23</v>
      </c>
      <c r="G31" s="6" t="s">
        <v>156</v>
      </c>
      <c r="H31" s="168">
        <v>7.3840000000000003</v>
      </c>
      <c r="I31" s="169">
        <v>5.5570000000000004</v>
      </c>
      <c r="J31" s="170">
        <v>0.90500000000000003</v>
      </c>
      <c r="K31" s="171">
        <v>46.841000000000001</v>
      </c>
      <c r="L31" s="172">
        <v>0.86299999999999999</v>
      </c>
      <c r="M31" s="173" t="s">
        <v>196</v>
      </c>
      <c r="N31" s="174">
        <v>37.61</v>
      </c>
      <c r="O31" s="175">
        <v>99.16</v>
      </c>
      <c r="P31" s="3"/>
    </row>
    <row r="32" spans="1:16" ht="29.15" customHeight="1">
      <c r="A32" s="18">
        <v>26</v>
      </c>
      <c r="B32" s="18">
        <v>27</v>
      </c>
      <c r="C32" s="18">
        <f t="shared" si="0"/>
        <v>1</v>
      </c>
      <c r="D32" s="18">
        <v>1</v>
      </c>
      <c r="E32" s="19">
        <f t="shared" si="1"/>
        <v>100</v>
      </c>
      <c r="F32" s="19">
        <v>24</v>
      </c>
      <c r="G32" s="6" t="s">
        <v>156</v>
      </c>
      <c r="H32" s="104">
        <v>7.5679999999999996</v>
      </c>
      <c r="I32" s="162">
        <v>5.2750000000000004</v>
      </c>
      <c r="J32" s="84">
        <v>0.93899999999999995</v>
      </c>
      <c r="K32" s="135">
        <v>46.962000000000003</v>
      </c>
      <c r="L32" s="111">
        <v>0.91700000000000004</v>
      </c>
      <c r="M32" s="132" t="s">
        <v>188</v>
      </c>
      <c r="N32" s="114">
        <v>37.53</v>
      </c>
      <c r="O32" s="92">
        <v>99.191000000000003</v>
      </c>
      <c r="P32" s="3"/>
    </row>
    <row r="33" spans="1:16" ht="29.15" customHeight="1">
      <c r="A33" s="18">
        <v>27</v>
      </c>
      <c r="B33" s="18">
        <v>28</v>
      </c>
      <c r="C33" s="18">
        <f t="shared" si="0"/>
        <v>1</v>
      </c>
      <c r="D33" s="18">
        <v>1</v>
      </c>
      <c r="E33" s="19">
        <f t="shared" si="1"/>
        <v>100</v>
      </c>
      <c r="F33" s="19">
        <v>25</v>
      </c>
      <c r="G33" s="6" t="s">
        <v>156</v>
      </c>
      <c r="H33" s="92">
        <v>7.8140000000000001</v>
      </c>
      <c r="I33" s="158">
        <v>5.4160000000000004</v>
      </c>
      <c r="J33" s="83">
        <v>1.0649999999999999</v>
      </c>
      <c r="K33" s="176">
        <v>46.755000000000003</v>
      </c>
      <c r="L33" s="95">
        <v>0.93799999999999994</v>
      </c>
      <c r="M33" s="132" t="s">
        <v>190</v>
      </c>
      <c r="N33" s="128">
        <v>37.33</v>
      </c>
      <c r="O33" s="104">
        <v>99.317999999999998</v>
      </c>
      <c r="P33" s="3"/>
    </row>
    <row r="34" spans="1:16" ht="29.15" customHeight="1">
      <c r="A34" s="18">
        <v>28</v>
      </c>
      <c r="B34" s="18">
        <v>29</v>
      </c>
      <c r="C34" s="18">
        <f t="shared" si="0"/>
        <v>1</v>
      </c>
      <c r="D34" s="18">
        <v>1</v>
      </c>
      <c r="E34" s="19">
        <f t="shared" si="1"/>
        <v>100</v>
      </c>
      <c r="F34" s="19">
        <v>26</v>
      </c>
      <c r="G34" s="6" t="s">
        <v>156</v>
      </c>
      <c r="H34" s="99">
        <v>9.3339999999999996</v>
      </c>
      <c r="I34" s="162">
        <v>5.18</v>
      </c>
      <c r="J34" s="83">
        <v>1.123</v>
      </c>
      <c r="K34" s="131">
        <v>46.337000000000003</v>
      </c>
      <c r="L34" s="99">
        <v>0.58799999999999997</v>
      </c>
      <c r="M34" s="132" t="s">
        <v>186</v>
      </c>
      <c r="N34" s="117">
        <v>36.92</v>
      </c>
      <c r="O34" s="92">
        <v>99.481999999999999</v>
      </c>
      <c r="P34" s="3"/>
    </row>
    <row r="35" spans="1:16" ht="29.15" customHeight="1">
      <c r="A35" s="18">
        <v>29</v>
      </c>
      <c r="B35" s="18">
        <v>30</v>
      </c>
      <c r="C35" s="18">
        <f t="shared" si="0"/>
        <v>1</v>
      </c>
      <c r="D35" s="18">
        <v>1</v>
      </c>
      <c r="E35" s="19">
        <f t="shared" si="1"/>
        <v>100</v>
      </c>
      <c r="F35" s="19">
        <v>27</v>
      </c>
      <c r="G35" s="6" t="s">
        <v>156</v>
      </c>
      <c r="H35" s="97">
        <v>9.5860000000000003</v>
      </c>
      <c r="I35" s="162">
        <v>5.4530000000000003</v>
      </c>
      <c r="J35" s="126">
        <v>1.137</v>
      </c>
      <c r="K35" s="95">
        <v>45.850999999999999</v>
      </c>
      <c r="L35" s="84">
        <v>0.56699999999999995</v>
      </c>
      <c r="M35" s="132" t="s">
        <v>184</v>
      </c>
      <c r="N35" s="106">
        <v>36.520000000000003</v>
      </c>
      <c r="O35" s="95">
        <v>99.114000000000004</v>
      </c>
      <c r="P35" s="3"/>
    </row>
    <row r="36" spans="1:16" ht="29.15" customHeight="1">
      <c r="A36" s="18">
        <v>30</v>
      </c>
      <c r="B36" s="18">
        <v>31</v>
      </c>
      <c r="C36" s="18">
        <f t="shared" si="0"/>
        <v>1</v>
      </c>
      <c r="D36" s="18">
        <v>0.8</v>
      </c>
      <c r="E36" s="19">
        <f t="shared" si="1"/>
        <v>80</v>
      </c>
      <c r="F36" s="19">
        <v>28</v>
      </c>
      <c r="G36" s="6" t="s">
        <v>156</v>
      </c>
      <c r="H36" s="95">
        <v>8.859</v>
      </c>
      <c r="I36" s="142">
        <v>5.5579999999999998</v>
      </c>
      <c r="J36" s="103">
        <v>1.0389999999999999</v>
      </c>
      <c r="K36" s="120">
        <v>45.960999999999999</v>
      </c>
      <c r="L36" s="84">
        <v>0.84099999999999997</v>
      </c>
      <c r="M36" s="132" t="s">
        <v>185</v>
      </c>
      <c r="N36" s="86">
        <v>37.03</v>
      </c>
      <c r="O36" s="95">
        <v>99.287999999999997</v>
      </c>
      <c r="P36" s="3"/>
    </row>
    <row r="37" spans="1:16" ht="29.15" customHeight="1">
      <c r="A37" s="18">
        <v>31</v>
      </c>
      <c r="B37" s="18">
        <v>32</v>
      </c>
      <c r="C37" s="18">
        <f t="shared" si="0"/>
        <v>1</v>
      </c>
      <c r="D37" s="18">
        <v>0.8</v>
      </c>
      <c r="E37" s="19">
        <f t="shared" si="1"/>
        <v>80</v>
      </c>
      <c r="F37" s="19">
        <v>29</v>
      </c>
      <c r="G37" s="6" t="s">
        <v>156</v>
      </c>
      <c r="H37" s="90">
        <v>13.255000000000001</v>
      </c>
      <c r="I37" s="150">
        <v>5.0910000000000002</v>
      </c>
      <c r="J37" s="84">
        <v>1.2370000000000001</v>
      </c>
      <c r="K37" s="84">
        <v>43.959000000000003</v>
      </c>
      <c r="L37" s="120">
        <v>0.8</v>
      </c>
      <c r="M37" s="132" t="s">
        <v>184</v>
      </c>
      <c r="N37" s="96">
        <v>34.99</v>
      </c>
      <c r="O37" s="87">
        <v>99.331999999999994</v>
      </c>
      <c r="P37" s="3"/>
    </row>
    <row r="38" spans="1:16" ht="29.15" customHeight="1">
      <c r="A38" s="18">
        <v>32</v>
      </c>
      <c r="B38" s="18">
        <v>33</v>
      </c>
      <c r="C38" s="18">
        <f t="shared" si="0"/>
        <v>1</v>
      </c>
      <c r="D38" s="18">
        <v>0.8</v>
      </c>
      <c r="E38" s="19">
        <f t="shared" si="1"/>
        <v>80</v>
      </c>
      <c r="F38" s="19">
        <v>30</v>
      </c>
      <c r="G38" s="6" t="s">
        <v>156</v>
      </c>
      <c r="H38" s="103">
        <v>9.6660000000000004</v>
      </c>
      <c r="I38" s="140">
        <v>4.6449999999999996</v>
      </c>
      <c r="J38" s="95">
        <v>1.0549999999999999</v>
      </c>
      <c r="K38" s="92">
        <v>46.113</v>
      </c>
      <c r="L38" s="99">
        <v>0.85599999999999998</v>
      </c>
      <c r="M38" s="132" t="s">
        <v>197</v>
      </c>
      <c r="N38" s="117">
        <v>36.770000000000003</v>
      </c>
      <c r="O38" s="95">
        <v>99.108000000000004</v>
      </c>
      <c r="P38" s="3"/>
    </row>
    <row r="39" spans="1:16" ht="29.15" customHeight="1">
      <c r="A39" s="18">
        <v>33</v>
      </c>
      <c r="B39" s="18">
        <v>34</v>
      </c>
      <c r="C39" s="18">
        <f t="shared" si="0"/>
        <v>1</v>
      </c>
      <c r="D39" s="18">
        <v>0.7</v>
      </c>
      <c r="E39" s="19">
        <f t="shared" si="1"/>
        <v>70</v>
      </c>
      <c r="F39" s="19">
        <v>31</v>
      </c>
      <c r="G39" s="6" t="s">
        <v>156</v>
      </c>
      <c r="H39" s="90">
        <v>12.766</v>
      </c>
      <c r="I39" s="129">
        <v>7.2169999999999996</v>
      </c>
      <c r="J39" s="92">
        <v>1.4650000000000001</v>
      </c>
      <c r="K39" s="104">
        <v>42.848999999999997</v>
      </c>
      <c r="L39" s="92">
        <v>0.83399999999999996</v>
      </c>
      <c r="M39" s="139">
        <v>3.0000000000000001E-3</v>
      </c>
      <c r="N39" s="86">
        <v>34.21</v>
      </c>
      <c r="O39" s="81">
        <v>99.343999999999994</v>
      </c>
      <c r="P39" s="3"/>
    </row>
    <row r="40" spans="1:16" ht="29.15" customHeight="1">
      <c r="A40" s="18">
        <v>34</v>
      </c>
      <c r="B40" s="18">
        <v>35</v>
      </c>
      <c r="C40" s="18">
        <f t="shared" si="0"/>
        <v>1</v>
      </c>
      <c r="D40" s="18">
        <v>0.85</v>
      </c>
      <c r="E40" s="19">
        <f t="shared" si="1"/>
        <v>85</v>
      </c>
      <c r="F40" s="19">
        <v>32</v>
      </c>
      <c r="G40" s="6" t="s">
        <v>156</v>
      </c>
      <c r="H40" s="92">
        <v>10.409000000000001</v>
      </c>
      <c r="I40" s="150">
        <v>5.5880000000000001</v>
      </c>
      <c r="J40" s="83">
        <v>1.31</v>
      </c>
      <c r="K40" s="88">
        <v>45.83</v>
      </c>
      <c r="L40" s="92">
        <v>0.39700000000000002</v>
      </c>
      <c r="M40" s="142">
        <v>1.2E-2</v>
      </c>
      <c r="N40" s="91">
        <v>35.950000000000003</v>
      </c>
      <c r="O40" s="97">
        <v>99.495999999999995</v>
      </c>
      <c r="P40" s="3"/>
    </row>
    <row r="41" spans="1:16" ht="29.15" customHeight="1">
      <c r="A41" s="18">
        <v>35</v>
      </c>
      <c r="B41" s="18">
        <v>36</v>
      </c>
      <c r="C41" s="18">
        <f t="shared" si="0"/>
        <v>1</v>
      </c>
      <c r="D41" s="18">
        <v>0.9</v>
      </c>
      <c r="E41" s="19">
        <f t="shared" si="1"/>
        <v>90</v>
      </c>
      <c r="F41" s="19">
        <v>33</v>
      </c>
      <c r="G41" s="6" t="s">
        <v>156</v>
      </c>
      <c r="H41" s="104">
        <v>13.183999999999999</v>
      </c>
      <c r="I41" s="177">
        <v>6.569</v>
      </c>
      <c r="J41" s="87">
        <v>1.45</v>
      </c>
      <c r="K41" s="99">
        <v>43.152000000000001</v>
      </c>
      <c r="L41" s="81">
        <v>0.50800000000000001</v>
      </c>
      <c r="M41" s="164">
        <v>1.2E-2</v>
      </c>
      <c r="N41" s="96">
        <v>34.5</v>
      </c>
      <c r="O41" s="92">
        <v>99.375</v>
      </c>
      <c r="P41" s="3"/>
    </row>
    <row r="42" spans="1:16" ht="29.15" customHeight="1">
      <c r="A42" s="18">
        <v>36</v>
      </c>
      <c r="B42" s="18">
        <v>37</v>
      </c>
      <c r="C42" s="18">
        <f t="shared" si="0"/>
        <v>1</v>
      </c>
      <c r="D42" s="18">
        <v>0.9</v>
      </c>
      <c r="E42" s="19">
        <f t="shared" si="1"/>
        <v>90</v>
      </c>
      <c r="F42" s="19">
        <v>34</v>
      </c>
      <c r="G42" s="6" t="s">
        <v>156</v>
      </c>
      <c r="H42" s="88">
        <v>13.458</v>
      </c>
      <c r="I42" s="127">
        <v>5.7649999999999997</v>
      </c>
      <c r="J42" s="100">
        <v>1.5229999999999999</v>
      </c>
      <c r="K42" s="81">
        <v>43.396000000000001</v>
      </c>
      <c r="L42" s="104">
        <v>0.66100000000000003</v>
      </c>
      <c r="M42" s="127">
        <v>1.2E-2</v>
      </c>
      <c r="N42" s="125">
        <v>34.47</v>
      </c>
      <c r="O42" s="97">
        <v>99.284999999999997</v>
      </c>
      <c r="P42" s="3"/>
    </row>
    <row r="43" spans="1:16" ht="29.15" customHeight="1">
      <c r="A43" s="18">
        <v>37</v>
      </c>
      <c r="B43" s="18">
        <v>38</v>
      </c>
      <c r="C43" s="18">
        <f t="shared" si="0"/>
        <v>1</v>
      </c>
      <c r="D43" s="18">
        <v>0.8</v>
      </c>
      <c r="E43" s="19">
        <f t="shared" si="1"/>
        <v>80</v>
      </c>
      <c r="F43" s="19">
        <v>35</v>
      </c>
      <c r="G43" s="6" t="s">
        <v>156</v>
      </c>
      <c r="H43" s="95">
        <v>13.199</v>
      </c>
      <c r="I43" s="158">
        <v>5.492</v>
      </c>
      <c r="J43" s="83">
        <v>1.2709999999999999</v>
      </c>
      <c r="K43" s="99">
        <v>43.84</v>
      </c>
      <c r="L43" s="99">
        <v>0.628</v>
      </c>
      <c r="M43" s="150">
        <v>1.4999999999999999E-2</v>
      </c>
      <c r="N43" s="118">
        <v>35.04</v>
      </c>
      <c r="O43" s="92">
        <v>99.484999999999999</v>
      </c>
      <c r="P43" s="3"/>
    </row>
    <row r="44" spans="1:16" ht="29.15" customHeight="1">
      <c r="A44" s="18">
        <v>38</v>
      </c>
      <c r="B44" s="18">
        <v>39</v>
      </c>
      <c r="C44" s="18">
        <f t="shared" si="0"/>
        <v>1</v>
      </c>
      <c r="D44" s="18">
        <v>0.7</v>
      </c>
      <c r="E44" s="19">
        <f t="shared" si="1"/>
        <v>70</v>
      </c>
      <c r="F44" s="19">
        <v>36</v>
      </c>
      <c r="G44" s="6" t="s">
        <v>156</v>
      </c>
      <c r="H44" s="103">
        <v>13.032999999999999</v>
      </c>
      <c r="I44" s="162">
        <v>5.2910000000000004</v>
      </c>
      <c r="J44" s="81">
        <v>1.254</v>
      </c>
      <c r="K44" s="92">
        <v>44.113999999999997</v>
      </c>
      <c r="L44" s="87">
        <v>0.65900000000000003</v>
      </c>
      <c r="M44" s="127">
        <v>1.2E-2</v>
      </c>
      <c r="N44" s="107">
        <v>35.090000000000003</v>
      </c>
      <c r="O44" s="104">
        <v>99.453000000000003</v>
      </c>
      <c r="P44" s="3"/>
    </row>
    <row r="45" spans="1:16" ht="29.15" customHeight="1">
      <c r="A45" s="18">
        <v>39</v>
      </c>
      <c r="B45" s="18">
        <v>40</v>
      </c>
      <c r="C45" s="18">
        <f t="shared" si="0"/>
        <v>1</v>
      </c>
      <c r="D45" s="18">
        <v>0.4</v>
      </c>
      <c r="E45" s="19">
        <f t="shared" si="1"/>
        <v>40</v>
      </c>
      <c r="F45" s="313">
        <v>37</v>
      </c>
      <c r="G45" s="6" t="s">
        <v>156</v>
      </c>
      <c r="H45" s="87">
        <v>13.643000000000001</v>
      </c>
      <c r="I45" s="162">
        <v>5.84</v>
      </c>
      <c r="J45" s="103">
        <v>1.3859999999999999</v>
      </c>
      <c r="K45" s="103">
        <v>43.16</v>
      </c>
      <c r="L45" s="88">
        <v>0.83699999999999997</v>
      </c>
      <c r="M45" s="144">
        <v>1.4999999999999999E-2</v>
      </c>
      <c r="N45" s="108">
        <v>34.4</v>
      </c>
      <c r="O45" s="104">
        <v>99.281000000000006</v>
      </c>
      <c r="P45" s="3"/>
    </row>
    <row r="46" spans="1:16" ht="29.15" customHeight="1">
      <c r="A46" s="18">
        <v>40</v>
      </c>
      <c r="B46" s="18">
        <v>41</v>
      </c>
      <c r="C46" s="18">
        <f t="shared" si="0"/>
        <v>1</v>
      </c>
      <c r="D46" s="18">
        <v>0.2</v>
      </c>
      <c r="E46" s="19">
        <f t="shared" si="1"/>
        <v>20</v>
      </c>
      <c r="F46" s="345"/>
      <c r="G46" s="6" t="s">
        <v>156</v>
      </c>
      <c r="H46" s="87">
        <v>13.643000000000001</v>
      </c>
      <c r="I46" s="162">
        <v>5.84</v>
      </c>
      <c r="J46" s="103">
        <v>1.3859999999999999</v>
      </c>
      <c r="K46" s="103">
        <v>43.16</v>
      </c>
      <c r="L46" s="88">
        <v>0.83699999999999997</v>
      </c>
      <c r="M46" s="144">
        <v>1.4999999999999999E-2</v>
      </c>
      <c r="N46" s="108">
        <v>34.4</v>
      </c>
      <c r="O46" s="104">
        <v>99.281000000000006</v>
      </c>
      <c r="P46" s="3"/>
    </row>
    <row r="47" spans="1:16" ht="29.15" customHeight="1">
      <c r="A47" s="18">
        <v>41</v>
      </c>
      <c r="B47" s="18">
        <v>42</v>
      </c>
      <c r="C47" s="18">
        <f t="shared" si="0"/>
        <v>1</v>
      </c>
      <c r="D47" s="18">
        <v>0.3</v>
      </c>
      <c r="E47" s="19">
        <f t="shared" si="1"/>
        <v>30</v>
      </c>
      <c r="F47" s="314"/>
      <c r="G47" s="6" t="s">
        <v>156</v>
      </c>
      <c r="H47" s="87">
        <v>13.643000000000001</v>
      </c>
      <c r="I47" s="162">
        <v>5.84</v>
      </c>
      <c r="J47" s="103">
        <v>1.3859999999999999</v>
      </c>
      <c r="K47" s="103">
        <v>43.16</v>
      </c>
      <c r="L47" s="88">
        <v>0.83699999999999997</v>
      </c>
      <c r="M47" s="144">
        <v>1.4999999999999999E-2</v>
      </c>
      <c r="N47" s="108">
        <v>34.4</v>
      </c>
      <c r="O47" s="104">
        <v>99.281000000000006</v>
      </c>
      <c r="P47" s="3"/>
    </row>
    <row r="48" spans="1:16" ht="29.15" customHeight="1">
      <c r="A48" s="18">
        <v>42</v>
      </c>
      <c r="B48" s="18">
        <v>43</v>
      </c>
      <c r="C48" s="18">
        <f t="shared" si="0"/>
        <v>1</v>
      </c>
      <c r="D48" s="18">
        <v>0.4</v>
      </c>
      <c r="E48" s="19">
        <f t="shared" si="1"/>
        <v>40</v>
      </c>
      <c r="F48" s="313">
        <v>38</v>
      </c>
      <c r="G48" s="6" t="s">
        <v>156</v>
      </c>
      <c r="H48" s="83">
        <v>9.9580000000000002</v>
      </c>
      <c r="I48" s="151">
        <v>5.2460000000000004</v>
      </c>
      <c r="J48" s="95">
        <v>1.0169999999999999</v>
      </c>
      <c r="K48" s="87">
        <v>45.075000000000003</v>
      </c>
      <c r="L48" s="84">
        <v>1.2390000000000001</v>
      </c>
      <c r="M48" s="144">
        <v>8.9999999999999993E-3</v>
      </c>
      <c r="N48" s="98">
        <v>36.71</v>
      </c>
      <c r="O48" s="99">
        <v>99.254000000000005</v>
      </c>
      <c r="P48" s="3"/>
    </row>
    <row r="49" spans="1:16" ht="29.15" customHeight="1">
      <c r="A49" s="18">
        <v>43</v>
      </c>
      <c r="B49" s="18">
        <v>44</v>
      </c>
      <c r="C49" s="18">
        <f t="shared" si="0"/>
        <v>1</v>
      </c>
      <c r="D49" s="18">
        <v>0.4</v>
      </c>
      <c r="E49" s="19">
        <f t="shared" si="1"/>
        <v>40</v>
      </c>
      <c r="F49" s="314"/>
      <c r="G49" s="6" t="s">
        <v>156</v>
      </c>
      <c r="H49" s="83">
        <v>9.9580000000000002</v>
      </c>
      <c r="I49" s="151">
        <v>5.2460000000000004</v>
      </c>
      <c r="J49" s="95">
        <v>1.0169999999999999</v>
      </c>
      <c r="K49" s="87">
        <v>45.075000000000003</v>
      </c>
      <c r="L49" s="84">
        <v>1.2390000000000001</v>
      </c>
      <c r="M49" s="144">
        <v>8.9999999999999993E-3</v>
      </c>
      <c r="N49" s="98">
        <v>36.71</v>
      </c>
      <c r="O49" s="99">
        <v>99.254000000000005</v>
      </c>
      <c r="P49" s="3"/>
    </row>
    <row r="50" spans="1:16" ht="29.15" customHeight="1">
      <c r="A50" s="18">
        <v>44</v>
      </c>
      <c r="B50" s="18">
        <v>45</v>
      </c>
      <c r="C50" s="18">
        <f t="shared" si="0"/>
        <v>1</v>
      </c>
      <c r="D50" s="18">
        <v>0.3</v>
      </c>
      <c r="E50" s="19">
        <f t="shared" si="1"/>
        <v>30</v>
      </c>
      <c r="F50" s="19"/>
      <c r="G50" s="6" t="s">
        <v>160</v>
      </c>
      <c r="H50" s="2"/>
      <c r="I50" s="2"/>
      <c r="J50" s="2"/>
      <c r="K50" s="2"/>
      <c r="L50" s="2"/>
      <c r="M50" s="2"/>
      <c r="N50" s="2"/>
      <c r="O50" s="2"/>
      <c r="P50" s="3"/>
    </row>
    <row r="51" spans="1:16" ht="29.15" customHeight="1">
      <c r="A51" s="18">
        <v>45</v>
      </c>
      <c r="B51" s="18">
        <v>46</v>
      </c>
      <c r="C51" s="18">
        <f t="shared" si="0"/>
        <v>1</v>
      </c>
      <c r="D51" s="18">
        <v>0.9</v>
      </c>
      <c r="E51" s="19">
        <f t="shared" si="1"/>
        <v>90</v>
      </c>
      <c r="F51" s="19">
        <v>39</v>
      </c>
      <c r="G51" s="6" t="s">
        <v>156</v>
      </c>
      <c r="H51" s="99">
        <v>8.7799999999999994</v>
      </c>
      <c r="I51" s="139">
        <v>4.6890000000000001</v>
      </c>
      <c r="J51" s="84">
        <v>0.91400000000000003</v>
      </c>
      <c r="K51" s="103">
        <v>47.113</v>
      </c>
      <c r="L51" s="122">
        <v>0.65600000000000003</v>
      </c>
      <c r="M51" s="127">
        <v>8.9999999999999993E-3</v>
      </c>
      <c r="N51" s="106">
        <v>37.270000000000003</v>
      </c>
      <c r="O51" s="120">
        <v>99.430999999999997</v>
      </c>
      <c r="P51" s="3"/>
    </row>
    <row r="52" spans="1:16" ht="29.15" customHeight="1">
      <c r="A52" s="18">
        <v>46</v>
      </c>
      <c r="B52" s="18">
        <v>47</v>
      </c>
      <c r="C52" s="18">
        <f t="shared" si="0"/>
        <v>1</v>
      </c>
      <c r="D52" s="18">
        <v>0.55000000000000004</v>
      </c>
      <c r="E52" s="19">
        <f t="shared" si="1"/>
        <v>55.000000000000007</v>
      </c>
      <c r="F52" s="19">
        <v>40</v>
      </c>
      <c r="G52" s="6" t="s">
        <v>156</v>
      </c>
      <c r="H52" s="83">
        <v>9.1620000000000008</v>
      </c>
      <c r="I52" s="140">
        <v>5.7510000000000003</v>
      </c>
      <c r="J52" s="92">
        <v>0.89900000000000002</v>
      </c>
      <c r="K52" s="111">
        <v>46.554000000000002</v>
      </c>
      <c r="L52" s="103">
        <v>0.39700000000000002</v>
      </c>
      <c r="M52" s="145">
        <v>6.0000000000000001E-3</v>
      </c>
      <c r="N52" s="98">
        <v>36.9</v>
      </c>
      <c r="O52" s="104">
        <v>99.668999999999997</v>
      </c>
      <c r="P52" s="3"/>
    </row>
    <row r="53" spans="1:16" ht="29.15" customHeight="1">
      <c r="A53" s="18">
        <v>47</v>
      </c>
      <c r="B53" s="18">
        <v>48</v>
      </c>
      <c r="C53" s="18">
        <f t="shared" si="0"/>
        <v>1</v>
      </c>
      <c r="D53" s="18">
        <v>0.5</v>
      </c>
      <c r="E53" s="19">
        <f t="shared" si="1"/>
        <v>50</v>
      </c>
      <c r="F53" s="79">
        <v>41</v>
      </c>
      <c r="G53" s="6" t="s">
        <v>156</v>
      </c>
      <c r="H53" s="100">
        <v>10.704000000000001</v>
      </c>
      <c r="I53" s="164">
        <v>7.0970000000000004</v>
      </c>
      <c r="J53" s="178">
        <v>1.2470000000000001</v>
      </c>
      <c r="K53" s="95">
        <v>44.177999999999997</v>
      </c>
      <c r="L53" s="90">
        <v>0.74299999999999999</v>
      </c>
      <c r="M53" s="140">
        <v>3.0000000000000001E-3</v>
      </c>
      <c r="N53" s="86">
        <v>35.39</v>
      </c>
      <c r="O53" s="90">
        <v>99.361999999999995</v>
      </c>
      <c r="P53" s="3"/>
    </row>
    <row r="54" spans="1:16" ht="29.15" customHeight="1">
      <c r="A54" s="18">
        <v>48</v>
      </c>
      <c r="B54" s="18">
        <v>49</v>
      </c>
      <c r="C54" s="18">
        <f t="shared" si="0"/>
        <v>1</v>
      </c>
      <c r="D54" s="18">
        <v>0.9</v>
      </c>
      <c r="E54" s="79">
        <f t="shared" si="1"/>
        <v>90</v>
      </c>
      <c r="F54" s="79">
        <v>42</v>
      </c>
      <c r="G54" s="6" t="s">
        <v>156</v>
      </c>
      <c r="H54" s="83">
        <v>14.555999999999999</v>
      </c>
      <c r="I54" s="164">
        <v>7.2729999999999997</v>
      </c>
      <c r="J54" s="81">
        <v>1.5760000000000001</v>
      </c>
      <c r="K54" s="120">
        <v>41.231000000000002</v>
      </c>
      <c r="L54" s="103">
        <v>1.099</v>
      </c>
      <c r="M54" s="129">
        <v>3.0000000000000001E-3</v>
      </c>
      <c r="N54" s="108">
        <v>33.54</v>
      </c>
      <c r="O54" s="97">
        <v>99.278000000000006</v>
      </c>
      <c r="P54" s="3"/>
    </row>
    <row r="55" spans="1:16" ht="29.15" customHeight="1">
      <c r="A55" s="18">
        <v>49</v>
      </c>
      <c r="B55" s="18">
        <v>50</v>
      </c>
      <c r="C55" s="18">
        <f t="shared" si="0"/>
        <v>1</v>
      </c>
      <c r="D55" s="18">
        <v>0.8</v>
      </c>
      <c r="E55" s="19">
        <f t="shared" si="1"/>
        <v>80</v>
      </c>
      <c r="F55" s="15">
        <v>43</v>
      </c>
      <c r="G55" s="6" t="s">
        <v>156</v>
      </c>
      <c r="H55" s="84">
        <v>16.96</v>
      </c>
      <c r="I55" s="164">
        <v>8.077</v>
      </c>
      <c r="J55" s="111">
        <v>1.657</v>
      </c>
      <c r="K55" s="81">
        <v>39.844999999999999</v>
      </c>
      <c r="L55" s="95">
        <v>0.623</v>
      </c>
      <c r="M55" s="139">
        <v>4.2999999999999997E-2</v>
      </c>
      <c r="N55" s="114">
        <v>31.94</v>
      </c>
      <c r="O55" s="103">
        <v>99.144999999999996</v>
      </c>
      <c r="P55" s="3"/>
    </row>
    <row r="56" spans="1:16" ht="29.15" customHeight="1">
      <c r="A56" s="334" t="s">
        <v>103</v>
      </c>
      <c r="B56" s="335"/>
      <c r="C56" s="335"/>
      <c r="D56" s="335"/>
      <c r="E56" s="335"/>
      <c r="F56" s="335"/>
      <c r="G56" s="336"/>
      <c r="H56" s="80"/>
      <c r="I56" s="2"/>
      <c r="J56" s="2"/>
      <c r="K56" s="2"/>
      <c r="L56" s="2"/>
      <c r="M56" s="2"/>
      <c r="N56" s="2"/>
      <c r="O56" s="2"/>
      <c r="P56" s="3"/>
    </row>
    <row r="57" spans="1:16" ht="29.15" customHeight="1">
      <c r="A57" s="3"/>
      <c r="B57" s="3"/>
      <c r="C57" s="3"/>
      <c r="D57" s="3"/>
      <c r="E57" s="3"/>
      <c r="F57" s="332"/>
      <c r="G57" s="333"/>
      <c r="H57" s="3"/>
      <c r="P57" s="3"/>
    </row>
    <row r="58" spans="1:16">
      <c r="F58" s="76"/>
      <c r="G58" s="3"/>
      <c r="H58" s="3"/>
    </row>
  </sheetData>
  <mergeCells count="14">
    <mergeCell ref="H4:O4"/>
    <mergeCell ref="F48:F49"/>
    <mergeCell ref="A56:G56"/>
    <mergeCell ref="F57:G57"/>
    <mergeCell ref="A1:F1"/>
    <mergeCell ref="G1:G4"/>
    <mergeCell ref="H1:O1"/>
    <mergeCell ref="A2:F2"/>
    <mergeCell ref="H2:O2"/>
    <mergeCell ref="A3:F3"/>
    <mergeCell ref="H3:O3"/>
    <mergeCell ref="F7:F8"/>
    <mergeCell ref="F45:F47"/>
    <mergeCell ref="A4:F4"/>
  </mergeCells>
  <pageMargins left="0.19685039370078741" right="0.19685039370078741" top="0.74803149606299213" bottom="0.74803149606299213" header="0.31496062992125984" footer="0.31496062992125984"/>
  <pageSetup paperSize="9" scale="8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topLeftCell="A45" workbookViewId="0">
      <selection activeCell="E6" sqref="E6:E54"/>
    </sheetView>
  </sheetViews>
  <sheetFormatPr defaultRowHeight="14.5"/>
  <cols>
    <col min="2" max="2" width="8.453125" customWidth="1"/>
    <col min="3" max="3" width="6.54296875" customWidth="1"/>
    <col min="4" max="4" width="6.81640625" customWidth="1"/>
    <col min="5" max="5" width="8.1796875" customWidth="1"/>
    <col min="6" max="6" width="8.7265625" customWidth="1"/>
    <col min="7" max="7" width="37.26953125" customWidth="1"/>
    <col min="8" max="8" width="8" customWidth="1"/>
    <col min="9" max="9" width="7" customWidth="1"/>
    <col min="10" max="10" width="7.7265625" customWidth="1"/>
    <col min="11" max="11" width="8.54296875" customWidth="1"/>
    <col min="12" max="12" width="6.26953125" customWidth="1"/>
    <col min="13" max="13" width="7.7265625" customWidth="1"/>
  </cols>
  <sheetData>
    <row r="1" spans="1:25">
      <c r="A1" s="320" t="s">
        <v>116</v>
      </c>
      <c r="B1" s="321"/>
      <c r="C1" s="321"/>
      <c r="D1" s="321"/>
      <c r="E1" s="321"/>
      <c r="F1" s="322"/>
      <c r="G1" s="323" t="s">
        <v>115</v>
      </c>
      <c r="H1" s="320" t="s">
        <v>104</v>
      </c>
      <c r="I1" s="321"/>
      <c r="J1" s="321"/>
      <c r="K1" s="321"/>
      <c r="L1" s="321"/>
      <c r="M1" s="321"/>
      <c r="N1" s="321"/>
      <c r="O1" s="322"/>
    </row>
    <row r="2" spans="1:25">
      <c r="A2" s="338" t="s">
        <v>270</v>
      </c>
      <c r="B2" s="339"/>
      <c r="C2" s="339"/>
      <c r="D2" s="339"/>
      <c r="E2" s="339"/>
      <c r="F2" s="340"/>
      <c r="G2" s="324"/>
      <c r="H2" s="320" t="s">
        <v>133</v>
      </c>
      <c r="I2" s="321"/>
      <c r="J2" s="321"/>
      <c r="K2" s="321"/>
      <c r="L2" s="321"/>
      <c r="M2" s="321"/>
      <c r="N2" s="321"/>
      <c r="O2" s="322"/>
    </row>
    <row r="3" spans="1:25">
      <c r="A3" s="320" t="s">
        <v>8</v>
      </c>
      <c r="B3" s="321"/>
      <c r="C3" s="321"/>
      <c r="D3" s="321"/>
      <c r="E3" s="321"/>
      <c r="F3" s="322"/>
      <c r="G3" s="324"/>
      <c r="H3" s="320" t="s">
        <v>125</v>
      </c>
      <c r="I3" s="321"/>
      <c r="J3" s="321"/>
      <c r="K3" s="321"/>
      <c r="L3" s="321"/>
      <c r="M3" s="321"/>
      <c r="N3" s="321"/>
      <c r="O3" s="322"/>
    </row>
    <row r="4" spans="1:25" ht="20.149999999999999" customHeight="1">
      <c r="A4" s="320" t="s">
        <v>132</v>
      </c>
      <c r="B4" s="321"/>
      <c r="C4" s="321"/>
      <c r="D4" s="321"/>
      <c r="E4" s="321"/>
      <c r="F4" s="322"/>
      <c r="G4" s="325"/>
      <c r="H4" s="317" t="s">
        <v>6</v>
      </c>
      <c r="I4" s="318"/>
      <c r="J4" s="318"/>
      <c r="K4" s="318"/>
      <c r="L4" s="318"/>
      <c r="M4" s="318"/>
      <c r="N4" s="318"/>
      <c r="O4" s="319"/>
    </row>
    <row r="5" spans="1:25" ht="15">
      <c r="A5" s="21" t="s">
        <v>85</v>
      </c>
      <c r="B5" s="21" t="s">
        <v>86</v>
      </c>
      <c r="C5" s="21" t="s">
        <v>87</v>
      </c>
      <c r="D5" s="21" t="s">
        <v>88</v>
      </c>
      <c r="E5" s="21" t="s">
        <v>89</v>
      </c>
      <c r="F5" s="21" t="s">
        <v>4</v>
      </c>
      <c r="G5" s="21" t="s">
        <v>5</v>
      </c>
      <c r="H5" s="21" t="s">
        <v>90</v>
      </c>
      <c r="I5" s="21" t="s">
        <v>117</v>
      </c>
      <c r="J5" s="21" t="s">
        <v>118</v>
      </c>
      <c r="K5" s="21" t="s">
        <v>91</v>
      </c>
      <c r="L5" s="21" t="s">
        <v>92</v>
      </c>
      <c r="M5" s="53" t="s">
        <v>71</v>
      </c>
      <c r="N5" s="21" t="s">
        <v>93</v>
      </c>
      <c r="O5" s="21" t="s">
        <v>7</v>
      </c>
      <c r="R5" s="45"/>
      <c r="S5" s="45"/>
      <c r="T5" s="45"/>
      <c r="U5" s="45"/>
      <c r="V5" s="45"/>
      <c r="W5" s="45"/>
      <c r="X5" s="45"/>
      <c r="Y5" s="3"/>
    </row>
    <row r="6" spans="1:25">
      <c r="A6" s="18">
        <v>0</v>
      </c>
      <c r="B6" s="18">
        <v>1</v>
      </c>
      <c r="C6" s="18">
        <f>B6-A6</f>
        <v>1</v>
      </c>
      <c r="D6" s="18">
        <v>0</v>
      </c>
      <c r="E6" s="19">
        <f>D6/C6*100</f>
        <v>0</v>
      </c>
      <c r="F6" s="5"/>
      <c r="G6" s="6" t="s">
        <v>105</v>
      </c>
      <c r="H6" s="2"/>
      <c r="I6" s="2"/>
      <c r="J6" s="2"/>
      <c r="K6" s="2"/>
      <c r="L6" s="2"/>
      <c r="M6" s="2"/>
      <c r="N6" s="2"/>
      <c r="O6" s="2"/>
    </row>
    <row r="7" spans="1:25">
      <c r="A7" s="18">
        <v>1</v>
      </c>
      <c r="B7" s="18">
        <v>3</v>
      </c>
      <c r="C7" s="18">
        <f t="shared" ref="C7:C54" si="0">B7-A7</f>
        <v>2</v>
      </c>
      <c r="D7" s="18">
        <v>0</v>
      </c>
      <c r="E7" s="19">
        <f t="shared" ref="E7:E54" si="1">D7/C7*100</f>
        <v>0</v>
      </c>
      <c r="F7" s="5"/>
      <c r="G7" s="6" t="s">
        <v>105</v>
      </c>
      <c r="H7" s="2"/>
      <c r="I7" s="40"/>
      <c r="J7" s="40"/>
      <c r="K7" s="2"/>
      <c r="L7" s="2"/>
      <c r="M7" s="2"/>
      <c r="N7" s="2"/>
      <c r="O7" s="2"/>
    </row>
    <row r="8" spans="1:25">
      <c r="A8" s="18">
        <v>3</v>
      </c>
      <c r="B8" s="18">
        <v>4</v>
      </c>
      <c r="C8" s="18">
        <f t="shared" si="0"/>
        <v>1</v>
      </c>
      <c r="D8" s="18">
        <v>0</v>
      </c>
      <c r="E8" s="19">
        <f t="shared" si="1"/>
        <v>0</v>
      </c>
      <c r="F8" s="5"/>
      <c r="G8" s="6" t="s">
        <v>105</v>
      </c>
      <c r="H8" s="2"/>
      <c r="I8" s="2"/>
      <c r="J8" s="2"/>
      <c r="K8" s="2"/>
      <c r="L8" s="2"/>
      <c r="M8" s="2"/>
      <c r="N8" s="2"/>
      <c r="O8" s="2"/>
    </row>
    <row r="9" spans="1:25" ht="28">
      <c r="A9" s="18">
        <v>4</v>
      </c>
      <c r="B9" s="18">
        <v>5</v>
      </c>
      <c r="C9" s="18">
        <f t="shared" si="0"/>
        <v>1</v>
      </c>
      <c r="D9" s="18">
        <v>0.1</v>
      </c>
      <c r="E9" s="19">
        <f t="shared" si="1"/>
        <v>10</v>
      </c>
      <c r="F9" s="313">
        <v>1</v>
      </c>
      <c r="G9" s="6" t="s">
        <v>106</v>
      </c>
      <c r="H9" s="280">
        <v>14.131</v>
      </c>
      <c r="I9" s="280">
        <v>7.7690000000000001</v>
      </c>
      <c r="J9" s="280">
        <v>1.7649999999999999</v>
      </c>
      <c r="K9" s="280">
        <v>42.201999999999998</v>
      </c>
      <c r="L9" s="280">
        <v>0.41299999999999998</v>
      </c>
      <c r="M9" s="280">
        <v>6.0999999999999999E-2</v>
      </c>
      <c r="N9" s="18">
        <v>33.28</v>
      </c>
      <c r="O9" s="283">
        <f t="shared" ref="O9:O10" si="2">SUM(H9:N9)</f>
        <v>99.620999999999995</v>
      </c>
    </row>
    <row r="10" spans="1:25" ht="28">
      <c r="A10" s="18">
        <v>5</v>
      </c>
      <c r="B10" s="18">
        <v>6</v>
      </c>
      <c r="C10" s="18">
        <f t="shared" si="0"/>
        <v>1</v>
      </c>
      <c r="D10" s="18">
        <v>0.2</v>
      </c>
      <c r="E10" s="19">
        <f t="shared" si="1"/>
        <v>20</v>
      </c>
      <c r="F10" s="345"/>
      <c r="G10" s="6" t="s">
        <v>106</v>
      </c>
      <c r="H10" s="280">
        <v>14.131</v>
      </c>
      <c r="I10" s="280">
        <v>7.7690000000000001</v>
      </c>
      <c r="J10" s="280">
        <v>1.7649999999999999</v>
      </c>
      <c r="K10" s="280">
        <v>42.201999999999998</v>
      </c>
      <c r="L10" s="280">
        <v>0.41299999999999998</v>
      </c>
      <c r="M10" s="280">
        <v>6.0999999999999999E-2</v>
      </c>
      <c r="N10" s="18">
        <v>33.28</v>
      </c>
      <c r="O10" s="283">
        <f t="shared" si="2"/>
        <v>99.620999999999995</v>
      </c>
    </row>
    <row r="11" spans="1:25" ht="28">
      <c r="A11" s="18">
        <v>6</v>
      </c>
      <c r="B11" s="18">
        <v>7</v>
      </c>
      <c r="C11" s="18">
        <f t="shared" si="0"/>
        <v>1</v>
      </c>
      <c r="D11" s="18">
        <v>1</v>
      </c>
      <c r="E11" s="19">
        <f t="shared" si="1"/>
        <v>100</v>
      </c>
      <c r="F11" s="314"/>
      <c r="G11" s="6" t="s">
        <v>107</v>
      </c>
      <c r="H11" s="280">
        <v>14.131</v>
      </c>
      <c r="I11" s="280">
        <v>7.7690000000000001</v>
      </c>
      <c r="J11" s="280">
        <v>1.7649999999999999</v>
      </c>
      <c r="K11" s="280">
        <v>42.201999999999998</v>
      </c>
      <c r="L11" s="280">
        <v>0.41299999999999998</v>
      </c>
      <c r="M11" s="280">
        <v>6.0999999999999999E-2</v>
      </c>
      <c r="N11" s="18">
        <v>33.28</v>
      </c>
      <c r="O11" s="283">
        <f>SUM(H11:N11)</f>
        <v>99.620999999999995</v>
      </c>
      <c r="R11" s="3"/>
      <c r="S11" s="3"/>
      <c r="T11" s="3"/>
      <c r="U11" s="3"/>
      <c r="V11" s="3"/>
      <c r="W11" s="3"/>
      <c r="X11" s="3"/>
    </row>
    <row r="12" spans="1:25" ht="28">
      <c r="A12" s="18">
        <v>7</v>
      </c>
      <c r="B12" s="18">
        <v>8</v>
      </c>
      <c r="C12" s="18">
        <f t="shared" si="0"/>
        <v>1</v>
      </c>
      <c r="D12" s="18">
        <v>1</v>
      </c>
      <c r="E12" s="19">
        <f t="shared" si="1"/>
        <v>100</v>
      </c>
      <c r="F12" s="19">
        <v>2</v>
      </c>
      <c r="G12" s="6" t="s">
        <v>107</v>
      </c>
      <c r="H12" s="280">
        <v>12.493</v>
      </c>
      <c r="I12" s="280">
        <v>7.2869999999999999</v>
      </c>
      <c r="J12" s="280">
        <v>1.4119999999999999</v>
      </c>
      <c r="K12" s="280">
        <v>43.210999999999999</v>
      </c>
      <c r="L12" s="280">
        <v>0.7</v>
      </c>
      <c r="M12" s="281" t="s">
        <v>143</v>
      </c>
      <c r="N12" s="18">
        <v>34.42</v>
      </c>
      <c r="O12" s="283">
        <f t="shared" ref="O12:O54" si="3">SUM(H12:N12)</f>
        <v>99.522999999999996</v>
      </c>
      <c r="R12" s="26"/>
      <c r="S12" s="26"/>
      <c r="T12" s="26"/>
      <c r="U12" s="26"/>
      <c r="V12" s="26"/>
      <c r="W12" s="26"/>
      <c r="X12" s="27"/>
    </row>
    <row r="13" spans="1:25" ht="47.25" customHeight="1">
      <c r="A13" s="18">
        <v>8</v>
      </c>
      <c r="B13" s="18">
        <v>9</v>
      </c>
      <c r="C13" s="18">
        <f t="shared" si="0"/>
        <v>1</v>
      </c>
      <c r="D13" s="18">
        <v>0.9</v>
      </c>
      <c r="E13" s="19">
        <f t="shared" si="1"/>
        <v>90</v>
      </c>
      <c r="F13" s="19">
        <v>3</v>
      </c>
      <c r="G13" s="6" t="s">
        <v>107</v>
      </c>
      <c r="H13" s="280">
        <v>10.887</v>
      </c>
      <c r="I13" s="280">
        <v>7.6609999999999996</v>
      </c>
      <c r="J13" s="280">
        <v>1.3580000000000001</v>
      </c>
      <c r="K13" s="280">
        <v>43.064</v>
      </c>
      <c r="L13" s="280">
        <v>1.2130000000000001</v>
      </c>
      <c r="M13" s="281" t="s">
        <v>143</v>
      </c>
      <c r="N13" s="18">
        <v>35.06</v>
      </c>
      <c r="O13" s="283">
        <f t="shared" si="3"/>
        <v>99.242999999999995</v>
      </c>
      <c r="R13" s="26"/>
      <c r="S13" s="26"/>
      <c r="T13" s="26"/>
      <c r="U13" s="26"/>
      <c r="V13" s="26"/>
      <c r="W13" s="26"/>
      <c r="X13" s="27"/>
    </row>
    <row r="14" spans="1:25" ht="28">
      <c r="A14" s="18">
        <v>9</v>
      </c>
      <c r="B14" s="18">
        <v>10</v>
      </c>
      <c r="C14" s="18">
        <f t="shared" si="0"/>
        <v>1</v>
      </c>
      <c r="D14" s="18">
        <v>0.6</v>
      </c>
      <c r="E14" s="19">
        <f t="shared" si="1"/>
        <v>60</v>
      </c>
      <c r="F14" s="19">
        <v>4</v>
      </c>
      <c r="G14" s="6" t="s">
        <v>107</v>
      </c>
      <c r="H14" s="280">
        <v>11.028</v>
      </c>
      <c r="I14" s="280">
        <v>8.3889999999999993</v>
      </c>
      <c r="J14" s="280">
        <v>1.3380000000000001</v>
      </c>
      <c r="K14" s="280">
        <v>43.567999999999998</v>
      </c>
      <c r="L14" s="280">
        <v>0.68500000000000005</v>
      </c>
      <c r="M14" s="281" t="s">
        <v>143</v>
      </c>
      <c r="N14" s="18">
        <v>34.65</v>
      </c>
      <c r="O14" s="283">
        <f t="shared" si="3"/>
        <v>99.658000000000015</v>
      </c>
      <c r="R14" s="26"/>
      <c r="S14" s="26"/>
      <c r="T14" s="26"/>
      <c r="U14" s="26"/>
      <c r="V14" s="26"/>
      <c r="W14" s="26"/>
      <c r="X14" s="27"/>
    </row>
    <row r="15" spans="1:25" ht="28">
      <c r="A15" s="18">
        <v>10</v>
      </c>
      <c r="B15" s="18">
        <v>11</v>
      </c>
      <c r="C15" s="18">
        <f t="shared" si="0"/>
        <v>1</v>
      </c>
      <c r="D15" s="18">
        <v>1</v>
      </c>
      <c r="E15" s="19">
        <f t="shared" si="1"/>
        <v>100</v>
      </c>
      <c r="F15" s="19">
        <v>5</v>
      </c>
      <c r="G15" s="6" t="s">
        <v>107</v>
      </c>
      <c r="H15" s="280">
        <v>9.2360000000000007</v>
      </c>
      <c r="I15" s="280">
        <v>8.7140000000000004</v>
      </c>
      <c r="J15" s="280">
        <v>1.286</v>
      </c>
      <c r="K15" s="280">
        <v>43.798000000000002</v>
      </c>
      <c r="L15" s="280">
        <v>0.89500000000000002</v>
      </c>
      <c r="M15" s="281" t="s">
        <v>143</v>
      </c>
      <c r="N15" s="18">
        <v>35.4</v>
      </c>
      <c r="O15" s="283">
        <f t="shared" si="3"/>
        <v>99.329000000000008</v>
      </c>
      <c r="R15" s="3"/>
      <c r="S15" s="3"/>
      <c r="T15" s="3"/>
      <c r="U15" s="3"/>
      <c r="V15" s="3"/>
      <c r="W15" s="3"/>
      <c r="X15" s="3"/>
    </row>
    <row r="16" spans="1:25" ht="28">
      <c r="A16" s="18">
        <v>11</v>
      </c>
      <c r="B16" s="18">
        <v>12</v>
      </c>
      <c r="C16" s="18">
        <f t="shared" si="0"/>
        <v>1</v>
      </c>
      <c r="D16" s="18">
        <v>1</v>
      </c>
      <c r="E16" s="19">
        <f t="shared" si="1"/>
        <v>100</v>
      </c>
      <c r="F16" s="19">
        <v>6</v>
      </c>
      <c r="G16" s="6" t="s">
        <v>107</v>
      </c>
      <c r="H16" s="280">
        <v>14.667999999999999</v>
      </c>
      <c r="I16" s="280">
        <v>10.627000000000001</v>
      </c>
      <c r="J16" s="280">
        <v>1.885</v>
      </c>
      <c r="K16" s="280">
        <v>39.247</v>
      </c>
      <c r="L16" s="280">
        <v>1.2589999999999999</v>
      </c>
      <c r="M16" s="281" t="s">
        <v>143</v>
      </c>
      <c r="N16" s="18">
        <v>31.78</v>
      </c>
      <c r="O16" s="283">
        <f t="shared" si="3"/>
        <v>99.466000000000008</v>
      </c>
      <c r="R16" s="26"/>
      <c r="S16" s="26"/>
      <c r="T16" s="26"/>
      <c r="U16" s="26"/>
      <c r="V16" s="26"/>
      <c r="W16" s="26"/>
      <c r="X16" s="27"/>
    </row>
    <row r="17" spans="1:24" ht="28">
      <c r="A17" s="18">
        <v>12</v>
      </c>
      <c r="B17" s="18">
        <v>13</v>
      </c>
      <c r="C17" s="18">
        <f t="shared" si="0"/>
        <v>1</v>
      </c>
      <c r="D17" s="18">
        <v>1</v>
      </c>
      <c r="E17" s="19">
        <f t="shared" si="1"/>
        <v>100</v>
      </c>
      <c r="F17" s="19">
        <v>7</v>
      </c>
      <c r="G17" s="6" t="s">
        <v>107</v>
      </c>
      <c r="H17" s="280">
        <v>7.97</v>
      </c>
      <c r="I17" s="280">
        <v>7.6029999999999998</v>
      </c>
      <c r="J17" s="280">
        <v>1.161</v>
      </c>
      <c r="K17" s="280">
        <v>45.197000000000003</v>
      </c>
      <c r="L17" s="280">
        <v>0.95499999999999996</v>
      </c>
      <c r="M17" s="280">
        <v>4.2999999999999997E-2</v>
      </c>
      <c r="N17" s="281">
        <v>36.299999999999997</v>
      </c>
      <c r="O17" s="283">
        <f t="shared" si="3"/>
        <v>99.228999999999999</v>
      </c>
      <c r="R17" s="3"/>
      <c r="S17" s="3"/>
      <c r="T17" s="3"/>
      <c r="U17" s="3"/>
      <c r="V17" s="3"/>
      <c r="W17" s="3"/>
      <c r="X17" s="3"/>
    </row>
    <row r="18" spans="1:24" ht="28">
      <c r="A18" s="18">
        <v>13</v>
      </c>
      <c r="B18" s="18">
        <v>14</v>
      </c>
      <c r="C18" s="18">
        <f t="shared" si="0"/>
        <v>1</v>
      </c>
      <c r="D18" s="18">
        <v>1</v>
      </c>
      <c r="E18" s="19">
        <f t="shared" si="1"/>
        <v>100</v>
      </c>
      <c r="F18" s="19">
        <v>8</v>
      </c>
      <c r="G18" s="6" t="s">
        <v>107</v>
      </c>
      <c r="H18" s="280">
        <v>10.894</v>
      </c>
      <c r="I18" s="280">
        <v>8.3989999999999991</v>
      </c>
      <c r="J18" s="280">
        <v>1.2490000000000001</v>
      </c>
      <c r="K18" s="280">
        <v>43.247999999999998</v>
      </c>
      <c r="L18" s="280">
        <v>0.877</v>
      </c>
      <c r="M18" s="281" t="s">
        <v>143</v>
      </c>
      <c r="N18" s="281">
        <v>34.83</v>
      </c>
      <c r="O18" s="283">
        <f t="shared" si="3"/>
        <v>99.496999999999986</v>
      </c>
      <c r="R18" s="3"/>
      <c r="S18" s="3"/>
      <c r="T18" s="3"/>
      <c r="U18" s="3"/>
      <c r="V18" s="3"/>
      <c r="W18" s="3"/>
      <c r="X18" s="3"/>
    </row>
    <row r="19" spans="1:24" ht="28">
      <c r="A19" s="18">
        <v>14</v>
      </c>
      <c r="B19" s="18">
        <v>15</v>
      </c>
      <c r="C19" s="18">
        <f t="shared" si="0"/>
        <v>1</v>
      </c>
      <c r="D19" s="18">
        <v>0.8</v>
      </c>
      <c r="E19" s="19">
        <f t="shared" si="1"/>
        <v>80</v>
      </c>
      <c r="F19" s="19">
        <v>9</v>
      </c>
      <c r="G19" s="6" t="s">
        <v>107</v>
      </c>
      <c r="H19" s="280">
        <v>10.115</v>
      </c>
      <c r="I19" s="280">
        <v>6.8380000000000001</v>
      </c>
      <c r="J19" s="280">
        <v>1.01</v>
      </c>
      <c r="K19" s="280">
        <v>44.835999999999999</v>
      </c>
      <c r="L19" s="280">
        <v>0.755</v>
      </c>
      <c r="M19" s="281" t="s">
        <v>143</v>
      </c>
      <c r="N19" s="281">
        <v>35.950000000000003</v>
      </c>
      <c r="O19" s="283">
        <f t="shared" si="3"/>
        <v>99.504000000000005</v>
      </c>
      <c r="R19" s="26"/>
      <c r="S19" s="26"/>
      <c r="T19" s="26"/>
      <c r="U19" s="26"/>
      <c r="V19" s="26"/>
      <c r="W19" s="26"/>
      <c r="X19" s="27"/>
    </row>
    <row r="20" spans="1:24" ht="28">
      <c r="A20" s="18">
        <v>15</v>
      </c>
      <c r="B20" s="18">
        <v>16</v>
      </c>
      <c r="C20" s="18">
        <f t="shared" si="0"/>
        <v>1</v>
      </c>
      <c r="D20" s="18">
        <v>1</v>
      </c>
      <c r="E20" s="19">
        <f t="shared" si="1"/>
        <v>100</v>
      </c>
      <c r="F20" s="19">
        <v>10</v>
      </c>
      <c r="G20" s="6" t="s">
        <v>107</v>
      </c>
      <c r="H20" s="280">
        <v>8.7070000000000007</v>
      </c>
      <c r="I20" s="280">
        <v>6.641</v>
      </c>
      <c r="J20" s="280">
        <v>1.0309999999999999</v>
      </c>
      <c r="K20" s="280">
        <v>45.146999999999998</v>
      </c>
      <c r="L20" s="280">
        <v>1.081</v>
      </c>
      <c r="M20" s="281" t="s">
        <v>143</v>
      </c>
      <c r="N20" s="281">
        <v>36.590000000000003</v>
      </c>
      <c r="O20" s="283">
        <f t="shared" si="3"/>
        <v>99.197000000000003</v>
      </c>
      <c r="R20" s="3"/>
      <c r="S20" s="3"/>
      <c r="T20" s="3"/>
      <c r="U20" s="3"/>
      <c r="V20" s="3"/>
      <c r="W20" s="3"/>
      <c r="X20" s="3"/>
    </row>
    <row r="21" spans="1:24" ht="28">
      <c r="A21" s="18">
        <v>16</v>
      </c>
      <c r="B21" s="18">
        <v>17</v>
      </c>
      <c r="C21" s="18">
        <f t="shared" si="0"/>
        <v>1</v>
      </c>
      <c r="D21" s="18">
        <v>1</v>
      </c>
      <c r="E21" s="19">
        <f t="shared" si="1"/>
        <v>100</v>
      </c>
      <c r="F21" s="19">
        <v>11</v>
      </c>
      <c r="G21" s="6" t="s">
        <v>107</v>
      </c>
      <c r="H21" s="280">
        <v>10.481999999999999</v>
      </c>
      <c r="I21" s="280">
        <v>8.2840000000000007</v>
      </c>
      <c r="J21" s="280">
        <v>1.2889999999999999</v>
      </c>
      <c r="K21" s="280">
        <v>43.618000000000002</v>
      </c>
      <c r="L21" s="280">
        <v>0.88200000000000001</v>
      </c>
      <c r="M21" s="281" t="s">
        <v>143</v>
      </c>
      <c r="N21" s="281">
        <v>34.99</v>
      </c>
      <c r="O21" s="283">
        <f t="shared" si="3"/>
        <v>99.545000000000016</v>
      </c>
      <c r="R21" s="3"/>
      <c r="S21" s="3"/>
      <c r="T21" s="3"/>
      <c r="U21" s="3"/>
      <c r="V21" s="3"/>
      <c r="W21" s="3"/>
      <c r="X21" s="3"/>
    </row>
    <row r="22" spans="1:24" ht="28">
      <c r="A22" s="18">
        <v>17</v>
      </c>
      <c r="B22" s="18">
        <v>18</v>
      </c>
      <c r="C22" s="18">
        <f t="shared" si="0"/>
        <v>1</v>
      </c>
      <c r="D22" s="18">
        <v>1</v>
      </c>
      <c r="E22" s="19">
        <f t="shared" si="1"/>
        <v>100</v>
      </c>
      <c r="F22" s="19">
        <v>12</v>
      </c>
      <c r="G22" s="6" t="s">
        <v>107</v>
      </c>
      <c r="H22" s="280">
        <v>12.584</v>
      </c>
      <c r="I22" s="280">
        <v>8.1579999999999995</v>
      </c>
      <c r="J22" s="280">
        <v>1.5209999999999999</v>
      </c>
      <c r="K22" s="280">
        <v>41.945999999999998</v>
      </c>
      <c r="L22" s="280">
        <v>1.1399999999999999</v>
      </c>
      <c r="M22" s="281" t="s">
        <v>143</v>
      </c>
      <c r="N22" s="281">
        <v>34.06</v>
      </c>
      <c r="O22" s="283">
        <f t="shared" si="3"/>
        <v>99.409000000000006</v>
      </c>
      <c r="R22" s="26"/>
      <c r="S22" s="26"/>
      <c r="T22" s="26"/>
      <c r="U22" s="26"/>
      <c r="V22" s="26"/>
      <c r="W22" s="26"/>
      <c r="X22" s="27"/>
    </row>
    <row r="23" spans="1:24" ht="28">
      <c r="A23" s="18">
        <v>18</v>
      </c>
      <c r="B23" s="18">
        <v>19</v>
      </c>
      <c r="C23" s="18">
        <f t="shared" si="0"/>
        <v>1</v>
      </c>
      <c r="D23" s="18">
        <v>1</v>
      </c>
      <c r="E23" s="19">
        <f t="shared" si="1"/>
        <v>100</v>
      </c>
      <c r="F23" s="19">
        <v>13</v>
      </c>
      <c r="G23" s="6" t="s">
        <v>107</v>
      </c>
      <c r="H23" s="280">
        <v>12.036</v>
      </c>
      <c r="I23" s="280">
        <v>7.431</v>
      </c>
      <c r="J23" s="280">
        <v>1.4570000000000001</v>
      </c>
      <c r="K23" s="280">
        <v>43.283000000000001</v>
      </c>
      <c r="L23" s="280">
        <v>0.77400000000000002</v>
      </c>
      <c r="M23" s="281" t="s">
        <v>143</v>
      </c>
      <c r="N23" s="281">
        <v>34.49</v>
      </c>
      <c r="O23" s="283">
        <f t="shared" si="3"/>
        <v>99.471000000000004</v>
      </c>
      <c r="R23" s="3"/>
      <c r="S23" s="3"/>
      <c r="T23" s="3"/>
      <c r="U23" s="3"/>
      <c r="V23" s="3"/>
      <c r="W23" s="3"/>
      <c r="X23" s="3"/>
    </row>
    <row r="24" spans="1:24" ht="28">
      <c r="A24" s="18">
        <v>19</v>
      </c>
      <c r="B24" s="18">
        <v>20</v>
      </c>
      <c r="C24" s="18">
        <f t="shared" si="0"/>
        <v>1</v>
      </c>
      <c r="D24" s="18">
        <v>1</v>
      </c>
      <c r="E24" s="19">
        <f t="shared" si="1"/>
        <v>100</v>
      </c>
      <c r="F24" s="19">
        <v>14</v>
      </c>
      <c r="G24" s="6" t="s">
        <v>107</v>
      </c>
      <c r="H24" s="280">
        <v>10.095000000000001</v>
      </c>
      <c r="I24" s="280">
        <v>8.3170000000000002</v>
      </c>
      <c r="J24" s="280">
        <v>1.2070000000000001</v>
      </c>
      <c r="K24" s="280">
        <v>43.746000000000002</v>
      </c>
      <c r="L24" s="280">
        <v>0.68300000000000005</v>
      </c>
      <c r="M24" s="281" t="s">
        <v>143</v>
      </c>
      <c r="N24" s="281">
        <v>35.14</v>
      </c>
      <c r="O24" s="283">
        <f t="shared" si="3"/>
        <v>99.188000000000002</v>
      </c>
      <c r="R24" s="28"/>
      <c r="S24" s="28"/>
      <c r="T24" s="28"/>
      <c r="U24" s="28"/>
      <c r="V24" s="28"/>
      <c r="W24" s="28"/>
      <c r="X24" s="27"/>
    </row>
    <row r="25" spans="1:24" ht="28">
      <c r="A25" s="18">
        <v>20</v>
      </c>
      <c r="B25" s="18">
        <v>21</v>
      </c>
      <c r="C25" s="18">
        <f t="shared" si="0"/>
        <v>1</v>
      </c>
      <c r="D25" s="18">
        <v>1</v>
      </c>
      <c r="E25" s="19">
        <f t="shared" si="1"/>
        <v>100</v>
      </c>
      <c r="F25" s="19">
        <v>15</v>
      </c>
      <c r="G25" s="6" t="s">
        <v>107</v>
      </c>
      <c r="H25" s="280">
        <v>10.794</v>
      </c>
      <c r="I25" s="280">
        <v>8.2780000000000005</v>
      </c>
      <c r="J25" s="280">
        <v>1.2929999999999999</v>
      </c>
      <c r="K25" s="280">
        <v>43.664000000000001</v>
      </c>
      <c r="L25" s="280">
        <v>0.77200000000000002</v>
      </c>
      <c r="M25" s="281" t="s">
        <v>143</v>
      </c>
      <c r="N25" s="18">
        <v>34.770000000000003</v>
      </c>
      <c r="O25" s="283">
        <f t="shared" si="3"/>
        <v>99.570999999999998</v>
      </c>
      <c r="R25" s="28"/>
      <c r="S25" s="28"/>
      <c r="T25" s="28"/>
      <c r="U25" s="28"/>
      <c r="V25" s="28"/>
      <c r="W25" s="28"/>
      <c r="X25" s="27"/>
    </row>
    <row r="26" spans="1:24" ht="28">
      <c r="A26" s="18">
        <v>21</v>
      </c>
      <c r="B26" s="18">
        <v>22</v>
      </c>
      <c r="C26" s="18">
        <f t="shared" si="0"/>
        <v>1</v>
      </c>
      <c r="D26" s="18">
        <v>1</v>
      </c>
      <c r="E26" s="19">
        <f t="shared" si="1"/>
        <v>100</v>
      </c>
      <c r="F26" s="19">
        <v>16</v>
      </c>
      <c r="G26" s="6" t="s">
        <v>107</v>
      </c>
      <c r="H26" s="280">
        <v>12.7</v>
      </c>
      <c r="I26" s="280">
        <v>9.1010000000000009</v>
      </c>
      <c r="J26" s="280">
        <v>1.4179999999999999</v>
      </c>
      <c r="K26" s="280">
        <v>41.837000000000003</v>
      </c>
      <c r="L26" s="280">
        <v>0.92</v>
      </c>
      <c r="M26" s="281" t="s">
        <v>143</v>
      </c>
      <c r="N26" s="18">
        <v>33.69</v>
      </c>
      <c r="O26" s="283">
        <f t="shared" si="3"/>
        <v>99.666000000000011</v>
      </c>
      <c r="R26" s="28"/>
      <c r="S26" s="28"/>
      <c r="T26" s="28"/>
      <c r="U26" s="28"/>
      <c r="V26" s="28"/>
      <c r="W26" s="28"/>
      <c r="X26" s="27"/>
    </row>
    <row r="27" spans="1:24" ht="28">
      <c r="A27" s="18">
        <v>22</v>
      </c>
      <c r="B27" s="18">
        <v>23</v>
      </c>
      <c r="C27" s="18">
        <f t="shared" si="0"/>
        <v>1</v>
      </c>
      <c r="D27" s="18">
        <v>1</v>
      </c>
      <c r="E27" s="19">
        <f t="shared" si="1"/>
        <v>100</v>
      </c>
      <c r="F27" s="19">
        <v>17</v>
      </c>
      <c r="G27" s="6" t="s">
        <v>107</v>
      </c>
      <c r="H27" s="280">
        <v>16.933</v>
      </c>
      <c r="I27" s="280">
        <v>9.2609999999999992</v>
      </c>
      <c r="J27" s="280">
        <v>2.04</v>
      </c>
      <c r="K27" s="280">
        <v>38.503</v>
      </c>
      <c r="L27" s="280">
        <v>1.173</v>
      </c>
      <c r="M27" s="281" t="s">
        <v>143</v>
      </c>
      <c r="N27" s="18">
        <v>31.34</v>
      </c>
      <c r="O27" s="283">
        <f t="shared" si="3"/>
        <v>99.25</v>
      </c>
      <c r="R27" s="28"/>
      <c r="S27" s="28"/>
      <c r="T27" s="28"/>
      <c r="U27" s="28"/>
      <c r="V27" s="28"/>
      <c r="W27" s="28"/>
      <c r="X27" s="27"/>
    </row>
    <row r="28" spans="1:24" ht="28">
      <c r="A28" s="18">
        <v>23</v>
      </c>
      <c r="B28" s="18">
        <v>24</v>
      </c>
      <c r="C28" s="18">
        <f t="shared" si="0"/>
        <v>1</v>
      </c>
      <c r="D28" s="18">
        <v>1</v>
      </c>
      <c r="E28" s="19">
        <f t="shared" si="1"/>
        <v>100</v>
      </c>
      <c r="F28" s="19">
        <v>18</v>
      </c>
      <c r="G28" s="6" t="s">
        <v>107</v>
      </c>
      <c r="H28" s="280">
        <v>12.723000000000001</v>
      </c>
      <c r="I28" s="280">
        <v>10.079000000000001</v>
      </c>
      <c r="J28" s="280">
        <v>1.7290000000000001</v>
      </c>
      <c r="K28" s="280">
        <v>41.043999999999997</v>
      </c>
      <c r="L28" s="280">
        <v>1.0309999999999999</v>
      </c>
      <c r="M28" s="280">
        <v>6.0999999999999999E-2</v>
      </c>
      <c r="N28" s="18">
        <v>32.979999999999997</v>
      </c>
      <c r="O28" s="283">
        <f t="shared" si="3"/>
        <v>99.646999999999991</v>
      </c>
      <c r="R28" s="28"/>
      <c r="S28" s="28"/>
      <c r="T28" s="28"/>
      <c r="U28" s="28"/>
      <c r="V28" s="28"/>
      <c r="W28" s="28"/>
      <c r="X28" s="27"/>
    </row>
    <row r="29" spans="1:24" ht="28">
      <c r="A29" s="18">
        <v>24</v>
      </c>
      <c r="B29" s="18">
        <v>25</v>
      </c>
      <c r="C29" s="18">
        <f t="shared" si="0"/>
        <v>1</v>
      </c>
      <c r="D29" s="18">
        <v>1</v>
      </c>
      <c r="E29" s="19">
        <f t="shared" si="1"/>
        <v>100</v>
      </c>
      <c r="F29" s="19">
        <v>19</v>
      </c>
      <c r="G29" s="6" t="s">
        <v>107</v>
      </c>
      <c r="H29" s="280">
        <v>11.385</v>
      </c>
      <c r="I29" s="280">
        <v>7.3970000000000002</v>
      </c>
      <c r="J29" s="280">
        <v>1.597</v>
      </c>
      <c r="K29" s="280">
        <v>43.363</v>
      </c>
      <c r="L29" s="280">
        <v>0.80800000000000005</v>
      </c>
      <c r="M29" s="281" t="s">
        <v>143</v>
      </c>
      <c r="N29" s="18">
        <v>34.83</v>
      </c>
      <c r="O29" s="283">
        <f t="shared" si="3"/>
        <v>99.38000000000001</v>
      </c>
      <c r="R29" s="28"/>
      <c r="S29" s="28"/>
      <c r="T29" s="28"/>
      <c r="U29" s="28"/>
      <c r="V29" s="28"/>
      <c r="W29" s="28"/>
      <c r="X29" s="27"/>
    </row>
    <row r="30" spans="1:24" ht="28">
      <c r="A30" s="18">
        <v>25</v>
      </c>
      <c r="B30" s="18">
        <v>26</v>
      </c>
      <c r="C30" s="18">
        <f t="shared" si="0"/>
        <v>1</v>
      </c>
      <c r="D30" s="18">
        <v>1</v>
      </c>
      <c r="E30" s="19">
        <f t="shared" si="1"/>
        <v>100</v>
      </c>
      <c r="F30" s="19">
        <v>20</v>
      </c>
      <c r="G30" s="6" t="s">
        <v>107</v>
      </c>
      <c r="H30" s="280">
        <v>12.734</v>
      </c>
      <c r="I30" s="280">
        <v>10.523999999999999</v>
      </c>
      <c r="J30" s="280">
        <v>1.774</v>
      </c>
      <c r="K30" s="280">
        <v>40.628</v>
      </c>
      <c r="L30" s="280">
        <v>0.85499999999999998</v>
      </c>
      <c r="M30" s="280">
        <v>6.0999999999999999E-2</v>
      </c>
      <c r="N30" s="18">
        <v>32.97</v>
      </c>
      <c r="O30" s="283">
        <f t="shared" si="3"/>
        <v>99.546000000000006</v>
      </c>
      <c r="R30" s="28"/>
      <c r="S30" s="28"/>
      <c r="T30" s="28"/>
      <c r="U30" s="28"/>
      <c r="V30" s="28"/>
      <c r="W30" s="28"/>
      <c r="X30" s="27"/>
    </row>
    <row r="31" spans="1:24" ht="28">
      <c r="A31" s="18">
        <v>26</v>
      </c>
      <c r="B31" s="18">
        <v>27</v>
      </c>
      <c r="C31" s="18">
        <f t="shared" si="0"/>
        <v>1</v>
      </c>
      <c r="D31" s="18">
        <v>1</v>
      </c>
      <c r="E31" s="19">
        <f t="shared" si="1"/>
        <v>100</v>
      </c>
      <c r="F31" s="19">
        <v>21</v>
      </c>
      <c r="G31" s="6" t="s">
        <v>107</v>
      </c>
      <c r="H31" s="280">
        <v>10.957000000000001</v>
      </c>
      <c r="I31" s="280">
        <v>8.843</v>
      </c>
      <c r="J31" s="280">
        <v>1.42</v>
      </c>
      <c r="K31" s="280">
        <v>42.39</v>
      </c>
      <c r="L31" s="280">
        <v>1.1359999999999999</v>
      </c>
      <c r="M31" s="281" t="s">
        <v>143</v>
      </c>
      <c r="N31" s="18">
        <v>34.56</v>
      </c>
      <c r="O31" s="283">
        <f t="shared" si="3"/>
        <v>99.305999999999997</v>
      </c>
      <c r="R31" s="28"/>
      <c r="S31" s="28"/>
      <c r="T31" s="28"/>
      <c r="U31" s="28"/>
      <c r="V31" s="28"/>
      <c r="W31" s="28"/>
      <c r="X31" s="27"/>
    </row>
    <row r="32" spans="1:24" ht="28">
      <c r="A32" s="18">
        <v>27</v>
      </c>
      <c r="B32" s="18">
        <v>28</v>
      </c>
      <c r="C32" s="18">
        <f t="shared" si="0"/>
        <v>1</v>
      </c>
      <c r="D32" s="18">
        <v>1</v>
      </c>
      <c r="E32" s="19">
        <f t="shared" si="1"/>
        <v>100</v>
      </c>
      <c r="F32" s="19">
        <v>22</v>
      </c>
      <c r="G32" s="6" t="s">
        <v>107</v>
      </c>
      <c r="H32" s="280">
        <v>11.483000000000001</v>
      </c>
      <c r="I32" s="280">
        <v>8.4969999999999999</v>
      </c>
      <c r="J32" s="280">
        <v>1.4430000000000001</v>
      </c>
      <c r="K32" s="280">
        <v>41.365000000000002</v>
      </c>
      <c r="L32" s="280">
        <v>1.9630000000000001</v>
      </c>
      <c r="M32" s="281" t="s">
        <v>143</v>
      </c>
      <c r="N32" s="18">
        <v>34.6</v>
      </c>
      <c r="O32" s="283">
        <f t="shared" si="3"/>
        <v>99.350999999999999</v>
      </c>
      <c r="R32" s="28"/>
      <c r="S32" s="28"/>
      <c r="T32" s="28"/>
      <c r="U32" s="28"/>
      <c r="V32" s="28"/>
      <c r="W32" s="28"/>
      <c r="X32" s="27"/>
    </row>
    <row r="33" spans="1:24" ht="28">
      <c r="A33" s="18">
        <v>28</v>
      </c>
      <c r="B33" s="18">
        <v>29</v>
      </c>
      <c r="C33" s="18">
        <f t="shared" si="0"/>
        <v>1</v>
      </c>
      <c r="D33" s="18">
        <v>1</v>
      </c>
      <c r="E33" s="19">
        <f t="shared" si="1"/>
        <v>100</v>
      </c>
      <c r="F33" s="19">
        <v>23</v>
      </c>
      <c r="G33" s="6" t="s">
        <v>107</v>
      </c>
      <c r="H33" s="280">
        <v>18.172000000000001</v>
      </c>
      <c r="I33" s="280">
        <v>12.586</v>
      </c>
      <c r="J33" s="280">
        <v>2.2090000000000001</v>
      </c>
      <c r="K33" s="280">
        <v>35.802999999999997</v>
      </c>
      <c r="L33" s="280">
        <v>1.2509999999999999</v>
      </c>
      <c r="M33" s="281" t="s">
        <v>143</v>
      </c>
      <c r="N33" s="18">
        <v>29.41</v>
      </c>
      <c r="O33" s="283">
        <f t="shared" si="3"/>
        <v>99.431000000000012</v>
      </c>
      <c r="R33" s="28"/>
      <c r="S33" s="28"/>
      <c r="T33" s="28"/>
      <c r="U33" s="28"/>
      <c r="V33" s="28"/>
      <c r="W33" s="28"/>
      <c r="X33" s="27"/>
    </row>
    <row r="34" spans="1:24" ht="28">
      <c r="A34" s="18">
        <v>29</v>
      </c>
      <c r="B34" s="18">
        <v>30</v>
      </c>
      <c r="C34" s="18">
        <f t="shared" si="0"/>
        <v>1</v>
      </c>
      <c r="D34" s="18">
        <v>1</v>
      </c>
      <c r="E34" s="19">
        <f t="shared" si="1"/>
        <v>100</v>
      </c>
      <c r="F34" s="19">
        <v>24</v>
      </c>
      <c r="G34" s="6" t="s">
        <v>107</v>
      </c>
      <c r="H34" s="280">
        <v>11.765000000000001</v>
      </c>
      <c r="I34" s="280">
        <v>9.44</v>
      </c>
      <c r="J34" s="280">
        <v>1.528</v>
      </c>
      <c r="K34" s="280">
        <v>41.746000000000002</v>
      </c>
      <c r="L34" s="280">
        <v>1.1659999999999999</v>
      </c>
      <c r="M34" s="281" t="s">
        <v>143</v>
      </c>
      <c r="N34" s="18">
        <v>33.93</v>
      </c>
      <c r="O34" s="283">
        <f t="shared" si="3"/>
        <v>99.574999999999989</v>
      </c>
      <c r="R34" s="28"/>
      <c r="S34" s="28"/>
      <c r="T34" s="28"/>
      <c r="U34" s="28"/>
      <c r="V34" s="28"/>
      <c r="W34" s="28"/>
      <c r="X34" s="27"/>
    </row>
    <row r="35" spans="1:24" ht="28">
      <c r="A35" s="18">
        <v>30</v>
      </c>
      <c r="B35" s="18">
        <v>31</v>
      </c>
      <c r="C35" s="18">
        <f t="shared" si="0"/>
        <v>1</v>
      </c>
      <c r="D35" s="18">
        <v>1</v>
      </c>
      <c r="E35" s="19">
        <f t="shared" si="1"/>
        <v>100</v>
      </c>
      <c r="F35" s="19">
        <v>25</v>
      </c>
      <c r="G35" s="6" t="s">
        <v>108</v>
      </c>
      <c r="H35" s="280">
        <v>7.9029999999999996</v>
      </c>
      <c r="I35" s="280">
        <v>7.3449999999999998</v>
      </c>
      <c r="J35" s="280">
        <v>0.96399999999999997</v>
      </c>
      <c r="K35" s="280">
        <v>45.746000000000002</v>
      </c>
      <c r="L35" s="280">
        <v>0.80900000000000005</v>
      </c>
      <c r="M35" s="281" t="s">
        <v>143</v>
      </c>
      <c r="N35" s="18">
        <v>36.58</v>
      </c>
      <c r="O35" s="283">
        <f t="shared" si="3"/>
        <v>99.346999999999994</v>
      </c>
      <c r="R35" s="28"/>
      <c r="S35" s="28"/>
      <c r="T35" s="28"/>
      <c r="U35" s="28"/>
      <c r="V35" s="28"/>
      <c r="W35" s="28"/>
      <c r="X35" s="27"/>
    </row>
    <row r="36" spans="1:24" ht="28">
      <c r="A36" s="18">
        <v>31</v>
      </c>
      <c r="B36" s="18">
        <v>32</v>
      </c>
      <c r="C36" s="18">
        <f t="shared" si="0"/>
        <v>1</v>
      </c>
      <c r="D36" s="18">
        <v>1</v>
      </c>
      <c r="E36" s="19">
        <f t="shared" si="1"/>
        <v>100</v>
      </c>
      <c r="F36" s="19">
        <v>26</v>
      </c>
      <c r="G36" s="6" t="s">
        <v>108</v>
      </c>
      <c r="H36" s="280">
        <v>7.2539999999999996</v>
      </c>
      <c r="I36" s="280">
        <v>7.7370000000000001</v>
      </c>
      <c r="J36" s="280">
        <v>0.86099999999999999</v>
      </c>
      <c r="K36" s="280">
        <v>46.706000000000003</v>
      </c>
      <c r="L36" s="280">
        <v>0.35899999999999999</v>
      </c>
      <c r="M36" s="281" t="s">
        <v>143</v>
      </c>
      <c r="N36" s="18">
        <v>36.619999999999997</v>
      </c>
      <c r="O36" s="283">
        <f t="shared" si="3"/>
        <v>99.537000000000006</v>
      </c>
      <c r="R36" s="29"/>
      <c r="S36" s="29"/>
      <c r="T36" s="29"/>
      <c r="U36" s="29"/>
      <c r="V36" s="29"/>
      <c r="W36" s="29"/>
      <c r="X36" s="29"/>
    </row>
    <row r="37" spans="1:24" ht="28">
      <c r="A37" s="18">
        <v>32</v>
      </c>
      <c r="B37" s="18">
        <v>33</v>
      </c>
      <c r="C37" s="18">
        <f t="shared" si="0"/>
        <v>1</v>
      </c>
      <c r="D37" s="18">
        <v>1</v>
      </c>
      <c r="E37" s="19">
        <f t="shared" si="1"/>
        <v>100</v>
      </c>
      <c r="F37" s="19">
        <v>27</v>
      </c>
      <c r="G37" s="6" t="s">
        <v>108</v>
      </c>
      <c r="H37" s="280">
        <v>19.738</v>
      </c>
      <c r="I37" s="280">
        <v>11.058</v>
      </c>
      <c r="J37" s="280">
        <v>2.11</v>
      </c>
      <c r="K37" s="280">
        <v>36.018000000000001</v>
      </c>
      <c r="L37" s="280">
        <v>1.1279999999999999</v>
      </c>
      <c r="M37" s="281" t="s">
        <v>143</v>
      </c>
      <c r="N37" s="18">
        <v>29.4</v>
      </c>
      <c r="O37" s="283">
        <f t="shared" si="3"/>
        <v>99.451999999999998</v>
      </c>
    </row>
    <row r="38" spans="1:24" ht="28">
      <c r="A38" s="18">
        <v>33</v>
      </c>
      <c r="B38" s="18">
        <v>34</v>
      </c>
      <c r="C38" s="18">
        <f t="shared" si="0"/>
        <v>1</v>
      </c>
      <c r="D38" s="18">
        <v>1</v>
      </c>
      <c r="E38" s="19">
        <f t="shared" si="1"/>
        <v>100</v>
      </c>
      <c r="F38" s="19">
        <v>28</v>
      </c>
      <c r="G38" s="6" t="s">
        <v>108</v>
      </c>
      <c r="H38" s="280">
        <v>8.4359999999999999</v>
      </c>
      <c r="I38" s="280">
        <v>7.1059999999999999</v>
      </c>
      <c r="J38" s="280">
        <v>1.07</v>
      </c>
      <c r="K38" s="280">
        <v>44.521000000000001</v>
      </c>
      <c r="L38" s="280">
        <v>1.6990000000000001</v>
      </c>
      <c r="M38" s="281" t="s">
        <v>143</v>
      </c>
      <c r="N38" s="18">
        <v>36.700000000000003</v>
      </c>
      <c r="O38" s="283">
        <f t="shared" si="3"/>
        <v>99.531999999999996</v>
      </c>
    </row>
    <row r="39" spans="1:24" ht="28">
      <c r="A39" s="18">
        <v>34</v>
      </c>
      <c r="B39" s="18">
        <v>35</v>
      </c>
      <c r="C39" s="18">
        <f t="shared" si="0"/>
        <v>1</v>
      </c>
      <c r="D39" s="18">
        <v>1</v>
      </c>
      <c r="E39" s="19">
        <f t="shared" si="1"/>
        <v>100</v>
      </c>
      <c r="F39" s="19">
        <v>29</v>
      </c>
      <c r="G39" s="6" t="s">
        <v>108</v>
      </c>
      <c r="H39" s="280">
        <v>8.3160000000000007</v>
      </c>
      <c r="I39" s="280">
        <v>7.343</v>
      </c>
      <c r="J39" s="280">
        <v>1.101</v>
      </c>
      <c r="K39" s="280">
        <v>44.377000000000002</v>
      </c>
      <c r="L39" s="280">
        <v>1.8029999999999999</v>
      </c>
      <c r="M39" s="281" t="s">
        <v>143</v>
      </c>
      <c r="N39" s="18">
        <v>36.71</v>
      </c>
      <c r="O39" s="283">
        <f t="shared" si="3"/>
        <v>99.65</v>
      </c>
    </row>
    <row r="40" spans="1:24" ht="28">
      <c r="A40" s="18">
        <v>35</v>
      </c>
      <c r="B40" s="18">
        <v>36</v>
      </c>
      <c r="C40" s="18">
        <f t="shared" si="0"/>
        <v>1</v>
      </c>
      <c r="D40" s="18">
        <v>1</v>
      </c>
      <c r="E40" s="19">
        <f t="shared" si="1"/>
        <v>100</v>
      </c>
      <c r="F40" s="19">
        <v>30</v>
      </c>
      <c r="G40" s="6" t="s">
        <v>108</v>
      </c>
      <c r="H40" s="280">
        <v>6.75</v>
      </c>
      <c r="I40" s="280">
        <v>6.7530000000000001</v>
      </c>
      <c r="J40" s="280">
        <v>0.82899999999999996</v>
      </c>
      <c r="K40" s="280">
        <v>46.75</v>
      </c>
      <c r="L40" s="280">
        <v>0.755</v>
      </c>
      <c r="M40" s="281" t="s">
        <v>143</v>
      </c>
      <c r="N40" s="18">
        <v>37.450000000000003</v>
      </c>
      <c r="O40" s="283">
        <f t="shared" si="3"/>
        <v>99.287000000000006</v>
      </c>
    </row>
    <row r="41" spans="1:24" ht="28">
      <c r="A41" s="18">
        <v>36</v>
      </c>
      <c r="B41" s="18">
        <v>37</v>
      </c>
      <c r="C41" s="18">
        <f t="shared" si="0"/>
        <v>1</v>
      </c>
      <c r="D41" s="18">
        <v>1</v>
      </c>
      <c r="E41" s="19">
        <f t="shared" si="1"/>
        <v>100</v>
      </c>
      <c r="F41" s="19">
        <v>31</v>
      </c>
      <c r="G41" s="6" t="s">
        <v>108</v>
      </c>
      <c r="H41" s="280">
        <v>8.2420000000000009</v>
      </c>
      <c r="I41" s="280">
        <v>7.1219999999999999</v>
      </c>
      <c r="J41" s="280">
        <v>0.999</v>
      </c>
      <c r="K41" s="280">
        <v>45.558</v>
      </c>
      <c r="L41" s="280">
        <v>0.751</v>
      </c>
      <c r="M41" s="281" t="s">
        <v>143</v>
      </c>
      <c r="N41" s="18">
        <v>36.479999999999997</v>
      </c>
      <c r="O41" s="283">
        <f t="shared" si="3"/>
        <v>99.151999999999987</v>
      </c>
    </row>
    <row r="42" spans="1:24" ht="28">
      <c r="A42" s="18">
        <v>37</v>
      </c>
      <c r="B42" s="18">
        <v>38</v>
      </c>
      <c r="C42" s="18">
        <f t="shared" si="0"/>
        <v>1</v>
      </c>
      <c r="D42" s="18">
        <v>0.8</v>
      </c>
      <c r="E42" s="19">
        <f t="shared" si="1"/>
        <v>80</v>
      </c>
      <c r="F42" s="19">
        <v>32</v>
      </c>
      <c r="G42" s="6" t="s">
        <v>108</v>
      </c>
      <c r="H42" s="280">
        <v>12.092000000000001</v>
      </c>
      <c r="I42" s="280">
        <v>8.6690000000000005</v>
      </c>
      <c r="J42" s="280">
        <v>1.554</v>
      </c>
      <c r="K42" s="280">
        <v>41.396999999999998</v>
      </c>
      <c r="L42" s="280">
        <v>1.4279999999999999</v>
      </c>
      <c r="M42" s="280">
        <v>6.0999999999999999E-2</v>
      </c>
      <c r="N42" s="18">
        <v>33.99</v>
      </c>
      <c r="O42" s="283">
        <f t="shared" si="3"/>
        <v>99.191000000000003</v>
      </c>
    </row>
    <row r="43" spans="1:24" ht="28">
      <c r="A43" s="18">
        <v>38</v>
      </c>
      <c r="B43" s="18">
        <v>39</v>
      </c>
      <c r="C43" s="18">
        <f t="shared" si="0"/>
        <v>1</v>
      </c>
      <c r="D43" s="18">
        <v>0.9</v>
      </c>
      <c r="E43" s="19">
        <f t="shared" si="1"/>
        <v>90</v>
      </c>
      <c r="F43" s="19">
        <v>33</v>
      </c>
      <c r="G43" s="6" t="s">
        <v>108</v>
      </c>
      <c r="H43" s="280">
        <v>12.475</v>
      </c>
      <c r="I43" s="280">
        <v>8.923</v>
      </c>
      <c r="J43" s="280">
        <v>1.526</v>
      </c>
      <c r="K43" s="280">
        <v>42.204000000000001</v>
      </c>
      <c r="L43" s="280">
        <v>0.56499999999999995</v>
      </c>
      <c r="M43" s="281" t="s">
        <v>143</v>
      </c>
      <c r="N43" s="18">
        <v>33.700000000000003</v>
      </c>
      <c r="O43" s="283">
        <f t="shared" si="3"/>
        <v>99.393000000000001</v>
      </c>
    </row>
    <row r="44" spans="1:24" ht="28">
      <c r="A44" s="18">
        <v>39</v>
      </c>
      <c r="B44" s="18">
        <v>40</v>
      </c>
      <c r="C44" s="18">
        <f t="shared" si="0"/>
        <v>1</v>
      </c>
      <c r="D44" s="18">
        <v>1</v>
      </c>
      <c r="E44" s="19">
        <f t="shared" si="1"/>
        <v>100</v>
      </c>
      <c r="F44" s="19">
        <v>34</v>
      </c>
      <c r="G44" s="6" t="s">
        <v>109</v>
      </c>
      <c r="H44" s="280">
        <v>13.19</v>
      </c>
      <c r="I44" s="280">
        <v>9.0809999999999995</v>
      </c>
      <c r="J44" s="280">
        <v>1.621</v>
      </c>
      <c r="K44" s="280">
        <v>41.957999999999998</v>
      </c>
      <c r="L44" s="280">
        <v>0.40100000000000002</v>
      </c>
      <c r="M44" s="280">
        <v>6.0999999999999999E-2</v>
      </c>
      <c r="N44" s="18">
        <v>33.090000000000003</v>
      </c>
      <c r="O44" s="283">
        <f t="shared" si="3"/>
        <v>99.402000000000001</v>
      </c>
    </row>
    <row r="45" spans="1:24" ht="28">
      <c r="A45" s="18">
        <v>40</v>
      </c>
      <c r="B45" s="18">
        <v>41</v>
      </c>
      <c r="C45" s="18">
        <f t="shared" si="0"/>
        <v>1</v>
      </c>
      <c r="D45" s="18">
        <v>1</v>
      </c>
      <c r="E45" s="19">
        <f t="shared" si="1"/>
        <v>100</v>
      </c>
      <c r="F45" s="19">
        <v>35</v>
      </c>
      <c r="G45" s="6" t="s">
        <v>110</v>
      </c>
      <c r="H45" s="280">
        <v>15.834</v>
      </c>
      <c r="I45" s="280">
        <v>10.484</v>
      </c>
      <c r="J45" s="280">
        <v>1.8380000000000001</v>
      </c>
      <c r="K45" s="280">
        <v>39.301000000000002</v>
      </c>
      <c r="L45" s="280">
        <v>0.48599999999999999</v>
      </c>
      <c r="M45" s="280">
        <v>6.5000000000000002E-2</v>
      </c>
      <c r="N45" s="18">
        <v>31.28</v>
      </c>
      <c r="O45" s="283">
        <f t="shared" si="3"/>
        <v>99.287999999999997</v>
      </c>
    </row>
    <row r="46" spans="1:24" ht="28">
      <c r="A46" s="18">
        <v>41</v>
      </c>
      <c r="B46" s="18">
        <v>42</v>
      </c>
      <c r="C46" s="18">
        <f t="shared" si="0"/>
        <v>1</v>
      </c>
      <c r="D46" s="18">
        <v>1</v>
      </c>
      <c r="E46" s="19">
        <f t="shared" si="1"/>
        <v>100</v>
      </c>
      <c r="F46" s="19">
        <v>36</v>
      </c>
      <c r="G46" s="6" t="s">
        <v>110</v>
      </c>
      <c r="H46" s="280">
        <v>18.829000000000001</v>
      </c>
      <c r="I46" s="280">
        <v>9.6940000000000008</v>
      </c>
      <c r="J46" s="280">
        <v>1.913</v>
      </c>
      <c r="K46" s="280">
        <v>38.03</v>
      </c>
      <c r="L46" s="280">
        <v>0.48699999999999999</v>
      </c>
      <c r="M46" s="280">
        <v>6.5000000000000002E-2</v>
      </c>
      <c r="N46" s="18">
        <v>30.4</v>
      </c>
      <c r="O46" s="283">
        <f t="shared" si="3"/>
        <v>99.418000000000006</v>
      </c>
    </row>
    <row r="47" spans="1:24" ht="28">
      <c r="A47" s="18">
        <v>42</v>
      </c>
      <c r="B47" s="18">
        <v>43</v>
      </c>
      <c r="C47" s="18">
        <f t="shared" si="0"/>
        <v>1</v>
      </c>
      <c r="D47" s="18">
        <v>0.8</v>
      </c>
      <c r="E47" s="19">
        <f t="shared" si="1"/>
        <v>80</v>
      </c>
      <c r="F47" s="19">
        <v>37</v>
      </c>
      <c r="G47" s="6" t="s">
        <v>110</v>
      </c>
      <c r="H47" s="280">
        <v>18.568999999999999</v>
      </c>
      <c r="I47" s="280">
        <v>9.1760000000000002</v>
      </c>
      <c r="J47" s="280">
        <v>1.855</v>
      </c>
      <c r="K47" s="280">
        <v>38.546999999999997</v>
      </c>
      <c r="L47" s="280">
        <v>0.55300000000000005</v>
      </c>
      <c r="M47" s="280">
        <v>6.5000000000000002E-2</v>
      </c>
      <c r="N47" s="18">
        <v>30.83</v>
      </c>
      <c r="O47" s="283">
        <f t="shared" si="3"/>
        <v>99.594999999999985</v>
      </c>
    </row>
    <row r="48" spans="1:24" ht="28">
      <c r="A48" s="18">
        <v>43</v>
      </c>
      <c r="B48" s="18">
        <v>44</v>
      </c>
      <c r="C48" s="18">
        <f t="shared" si="0"/>
        <v>1</v>
      </c>
      <c r="D48" s="18">
        <v>0.8</v>
      </c>
      <c r="E48" s="19">
        <f t="shared" si="1"/>
        <v>80</v>
      </c>
      <c r="F48" s="19">
        <v>38</v>
      </c>
      <c r="G48" s="6" t="s">
        <v>110</v>
      </c>
      <c r="H48" s="280">
        <v>19.16</v>
      </c>
      <c r="I48" s="280">
        <v>9.3439999999999994</v>
      </c>
      <c r="J48" s="280">
        <v>1.925</v>
      </c>
      <c r="K48" s="280">
        <v>37.78</v>
      </c>
      <c r="L48" s="280">
        <v>0.71199999999999997</v>
      </c>
      <c r="M48" s="280">
        <v>6.5000000000000002E-2</v>
      </c>
      <c r="N48" s="18">
        <v>30.41</v>
      </c>
      <c r="O48" s="283">
        <f t="shared" si="3"/>
        <v>99.396000000000001</v>
      </c>
    </row>
    <row r="49" spans="1:15" ht="28">
      <c r="A49" s="18">
        <v>44</v>
      </c>
      <c r="B49" s="18">
        <v>45</v>
      </c>
      <c r="C49" s="18">
        <f t="shared" si="0"/>
        <v>1</v>
      </c>
      <c r="D49" s="18">
        <v>1</v>
      </c>
      <c r="E49" s="19">
        <f t="shared" si="1"/>
        <v>100</v>
      </c>
      <c r="F49" s="19">
        <v>39</v>
      </c>
      <c r="G49" s="6" t="s">
        <v>110</v>
      </c>
      <c r="H49" s="280">
        <v>19.809000000000001</v>
      </c>
      <c r="I49" s="280">
        <v>8.8350000000000009</v>
      </c>
      <c r="J49" s="280">
        <v>1.9630000000000001</v>
      </c>
      <c r="K49" s="280">
        <v>37.533999999999999</v>
      </c>
      <c r="L49" s="280">
        <v>1.0269999999999999</v>
      </c>
      <c r="M49" s="280">
        <v>6.5000000000000002E-2</v>
      </c>
      <c r="N49" s="282">
        <v>30.28</v>
      </c>
      <c r="O49" s="283">
        <f t="shared" si="3"/>
        <v>99.513000000000005</v>
      </c>
    </row>
    <row r="50" spans="1:15" ht="28">
      <c r="A50" s="18">
        <v>45</v>
      </c>
      <c r="B50" s="18">
        <v>46</v>
      </c>
      <c r="C50" s="18">
        <f t="shared" si="0"/>
        <v>1</v>
      </c>
      <c r="D50" s="18">
        <v>1</v>
      </c>
      <c r="E50" s="19">
        <f t="shared" si="1"/>
        <v>100</v>
      </c>
      <c r="F50" s="19">
        <v>40</v>
      </c>
      <c r="G50" s="6" t="s">
        <v>111</v>
      </c>
      <c r="H50" s="280">
        <v>21.016999999999999</v>
      </c>
      <c r="I50" s="280">
        <v>10.045</v>
      </c>
      <c r="J50" s="280">
        <v>2.1920000000000002</v>
      </c>
      <c r="K50" s="280">
        <v>35.500999999999998</v>
      </c>
      <c r="L50" s="280">
        <v>1.454</v>
      </c>
      <c r="M50" s="281" t="s">
        <v>143</v>
      </c>
      <c r="N50" s="18">
        <v>29.29</v>
      </c>
      <c r="O50" s="283">
        <f t="shared" si="3"/>
        <v>99.498999999999995</v>
      </c>
    </row>
    <row r="51" spans="1:15" ht="28">
      <c r="A51" s="18">
        <v>46</v>
      </c>
      <c r="B51" s="18">
        <v>47</v>
      </c>
      <c r="C51" s="18">
        <f t="shared" si="0"/>
        <v>1</v>
      </c>
      <c r="D51" s="18">
        <v>1</v>
      </c>
      <c r="E51" s="19">
        <f t="shared" si="1"/>
        <v>100</v>
      </c>
      <c r="F51" s="19">
        <v>41</v>
      </c>
      <c r="G51" s="6" t="s">
        <v>111</v>
      </c>
      <c r="H51" s="280">
        <v>19.765000000000001</v>
      </c>
      <c r="I51" s="280">
        <v>8.3930000000000007</v>
      </c>
      <c r="J51" s="280">
        <v>2.2629999999999999</v>
      </c>
      <c r="K51" s="280">
        <v>35.139000000000003</v>
      </c>
      <c r="L51" s="280">
        <v>3.1110000000000002</v>
      </c>
      <c r="M51" s="281" t="s">
        <v>143</v>
      </c>
      <c r="N51" s="18">
        <v>30.71</v>
      </c>
      <c r="O51" s="283">
        <f t="shared" si="3"/>
        <v>99.381</v>
      </c>
    </row>
    <row r="52" spans="1:15" ht="28">
      <c r="A52" s="18">
        <v>47</v>
      </c>
      <c r="B52" s="18">
        <v>48</v>
      </c>
      <c r="C52" s="18">
        <f t="shared" si="0"/>
        <v>1</v>
      </c>
      <c r="D52" s="18">
        <v>1</v>
      </c>
      <c r="E52" s="19">
        <f t="shared" si="1"/>
        <v>100</v>
      </c>
      <c r="F52" s="19">
        <v>42</v>
      </c>
      <c r="G52" s="6" t="s">
        <v>110</v>
      </c>
      <c r="H52" s="280">
        <v>21.428000000000001</v>
      </c>
      <c r="I52" s="280">
        <v>9.8740000000000006</v>
      </c>
      <c r="J52" s="280">
        <v>2.0760000000000001</v>
      </c>
      <c r="K52" s="280">
        <v>35.896999999999998</v>
      </c>
      <c r="L52" s="280">
        <v>0.79200000000000004</v>
      </c>
      <c r="M52" s="281" t="s">
        <v>143</v>
      </c>
      <c r="N52" s="18">
        <v>29.1</v>
      </c>
      <c r="O52" s="283">
        <f t="shared" si="3"/>
        <v>99.167000000000002</v>
      </c>
    </row>
    <row r="53" spans="1:15" ht="28">
      <c r="A53" s="18">
        <v>48</v>
      </c>
      <c r="B53" s="18">
        <v>49</v>
      </c>
      <c r="C53" s="18">
        <f t="shared" si="0"/>
        <v>1</v>
      </c>
      <c r="D53" s="18">
        <v>1</v>
      </c>
      <c r="E53" s="19">
        <f t="shared" si="1"/>
        <v>100</v>
      </c>
      <c r="F53" s="19">
        <v>43</v>
      </c>
      <c r="G53" s="6" t="s">
        <v>110</v>
      </c>
      <c r="H53" s="280">
        <v>21.731000000000002</v>
      </c>
      <c r="I53" s="280">
        <v>8.6440000000000001</v>
      </c>
      <c r="J53" s="280">
        <v>2.0299999999999998</v>
      </c>
      <c r="K53" s="280">
        <v>36.847000000000001</v>
      </c>
      <c r="L53" s="280">
        <v>0.56399999999999995</v>
      </c>
      <c r="M53" s="281" t="s">
        <v>143</v>
      </c>
      <c r="N53" s="18">
        <v>29.3</v>
      </c>
      <c r="O53" s="283">
        <f t="shared" si="3"/>
        <v>99.116</v>
      </c>
    </row>
    <row r="54" spans="1:15" ht="28">
      <c r="A54" s="18">
        <v>49</v>
      </c>
      <c r="B54" s="18">
        <v>50</v>
      </c>
      <c r="C54" s="18">
        <f t="shared" si="0"/>
        <v>1</v>
      </c>
      <c r="D54" s="18">
        <v>0.9</v>
      </c>
      <c r="E54" s="19">
        <f t="shared" si="1"/>
        <v>90</v>
      </c>
      <c r="F54" s="19">
        <v>44</v>
      </c>
      <c r="G54" s="6" t="s">
        <v>110</v>
      </c>
      <c r="H54" s="280">
        <v>21.321999999999999</v>
      </c>
      <c r="I54" s="280">
        <v>8.2059999999999995</v>
      </c>
      <c r="J54" s="280">
        <v>1.849</v>
      </c>
      <c r="K54" s="280">
        <v>37.634999999999998</v>
      </c>
      <c r="L54" s="280">
        <v>0.42499999999999999</v>
      </c>
      <c r="M54" s="281" t="s">
        <v>143</v>
      </c>
      <c r="N54" s="18">
        <v>29.95</v>
      </c>
      <c r="O54" s="283">
        <f t="shared" si="3"/>
        <v>99.387</v>
      </c>
    </row>
    <row r="55" spans="1:15">
      <c r="A55" s="315" t="s">
        <v>103</v>
      </c>
      <c r="B55" s="346"/>
      <c r="C55" s="346"/>
      <c r="D55" s="346"/>
      <c r="E55" s="346"/>
      <c r="F55" s="346"/>
      <c r="G55" s="346"/>
      <c r="H55" s="346"/>
      <c r="I55" s="346"/>
      <c r="J55" s="346"/>
      <c r="K55" s="346"/>
      <c r="L55" s="346"/>
      <c r="M55" s="346"/>
      <c r="N55" s="346"/>
      <c r="O55" s="347"/>
    </row>
  </sheetData>
  <mergeCells count="11">
    <mergeCell ref="A55:O55"/>
    <mergeCell ref="H4:O4"/>
    <mergeCell ref="H3:O3"/>
    <mergeCell ref="H2:O2"/>
    <mergeCell ref="H1:O1"/>
    <mergeCell ref="G1:G4"/>
    <mergeCell ref="A1:F1"/>
    <mergeCell ref="A2:F2"/>
    <mergeCell ref="A3:F3"/>
    <mergeCell ref="A4:F4"/>
    <mergeCell ref="F9:F11"/>
  </mergeCells>
  <pageMargins left="0.19685039370078741" right="0.19685039370078741" top="0.74803149606299213" bottom="0.74803149606299213" header="0.31496062992125984" footer="0.31496062992125984"/>
  <pageSetup paperSize="9" scale="9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opLeftCell="A43" workbookViewId="0">
      <selection activeCell="E6" sqref="E6:E51"/>
    </sheetView>
  </sheetViews>
  <sheetFormatPr defaultRowHeight="14.5"/>
  <cols>
    <col min="6" max="6" width="7.453125" customWidth="1"/>
    <col min="7" max="7" width="39.453125" customWidth="1"/>
  </cols>
  <sheetData>
    <row r="1" spans="1:15" ht="29.15" customHeight="1">
      <c r="A1" s="320" t="s">
        <v>171</v>
      </c>
      <c r="B1" s="321"/>
      <c r="C1" s="321"/>
      <c r="D1" s="321"/>
      <c r="E1" s="321"/>
      <c r="F1" s="322"/>
      <c r="G1" s="323" t="s">
        <v>170</v>
      </c>
      <c r="H1" s="320" t="s">
        <v>104</v>
      </c>
      <c r="I1" s="321"/>
      <c r="J1" s="321"/>
      <c r="K1" s="321"/>
      <c r="L1" s="321"/>
      <c r="M1" s="321"/>
      <c r="N1" s="321"/>
      <c r="O1" s="322"/>
    </row>
    <row r="2" spans="1:15" ht="29.15" customHeight="1">
      <c r="A2" s="338" t="s">
        <v>276</v>
      </c>
      <c r="B2" s="339"/>
      <c r="C2" s="339"/>
      <c r="D2" s="339"/>
      <c r="E2" s="339"/>
      <c r="F2" s="340"/>
      <c r="G2" s="324"/>
      <c r="H2" s="320" t="s">
        <v>174</v>
      </c>
      <c r="I2" s="321"/>
      <c r="J2" s="321"/>
      <c r="K2" s="321"/>
      <c r="L2" s="321"/>
      <c r="M2" s="321"/>
      <c r="N2" s="321"/>
      <c r="O2" s="322"/>
    </row>
    <row r="3" spans="1:15" ht="29.15" customHeight="1">
      <c r="A3" s="320" t="s">
        <v>8</v>
      </c>
      <c r="B3" s="321"/>
      <c r="C3" s="321"/>
      <c r="D3" s="321"/>
      <c r="E3" s="321"/>
      <c r="F3" s="322"/>
      <c r="G3" s="324"/>
      <c r="H3" s="320" t="s">
        <v>175</v>
      </c>
      <c r="I3" s="321"/>
      <c r="J3" s="321"/>
      <c r="K3" s="321"/>
      <c r="L3" s="321"/>
      <c r="M3" s="321"/>
      <c r="N3" s="321"/>
      <c r="O3" s="322"/>
    </row>
    <row r="4" spans="1:15" ht="29.15" customHeight="1">
      <c r="A4" s="320" t="s">
        <v>172</v>
      </c>
      <c r="B4" s="321"/>
      <c r="C4" s="321"/>
      <c r="D4" s="321"/>
      <c r="E4" s="321"/>
      <c r="F4" s="322"/>
      <c r="G4" s="325"/>
      <c r="H4" s="317" t="s">
        <v>6</v>
      </c>
      <c r="I4" s="318"/>
      <c r="J4" s="318"/>
      <c r="K4" s="318"/>
      <c r="L4" s="318"/>
      <c r="M4" s="318"/>
      <c r="N4" s="318"/>
      <c r="O4" s="319"/>
    </row>
    <row r="5" spans="1:15" ht="29.15" customHeight="1">
      <c r="A5" s="55" t="s">
        <v>85</v>
      </c>
      <c r="B5" s="55" t="s">
        <v>86</v>
      </c>
      <c r="C5" s="55" t="s">
        <v>87</v>
      </c>
      <c r="D5" s="55" t="s">
        <v>88</v>
      </c>
      <c r="E5" s="55" t="s">
        <v>89</v>
      </c>
      <c r="F5" s="55" t="s">
        <v>4</v>
      </c>
      <c r="G5" s="55" t="s">
        <v>5</v>
      </c>
      <c r="H5" s="55" t="s">
        <v>90</v>
      </c>
      <c r="I5" s="55" t="s">
        <v>117</v>
      </c>
      <c r="J5" s="55" t="s">
        <v>118</v>
      </c>
      <c r="K5" s="55" t="s">
        <v>91</v>
      </c>
      <c r="L5" s="55" t="s">
        <v>92</v>
      </c>
      <c r="M5" s="55" t="s">
        <v>135</v>
      </c>
      <c r="N5" s="55" t="s">
        <v>93</v>
      </c>
      <c r="O5" s="55" t="s">
        <v>7</v>
      </c>
    </row>
    <row r="6" spans="1:15" ht="29.15" customHeight="1">
      <c r="A6" s="18">
        <v>0</v>
      </c>
      <c r="B6" s="18">
        <v>5.7</v>
      </c>
      <c r="C6" s="18">
        <f>B6-A6</f>
        <v>5.7</v>
      </c>
      <c r="D6" s="18">
        <v>0</v>
      </c>
      <c r="E6" s="19">
        <f>D6/C6*100</f>
        <v>0</v>
      </c>
      <c r="F6" s="5"/>
      <c r="G6" s="6" t="s">
        <v>105</v>
      </c>
      <c r="H6" s="2"/>
      <c r="I6" s="2"/>
      <c r="J6" s="2"/>
      <c r="K6" s="2"/>
      <c r="L6" s="2"/>
      <c r="M6" s="2"/>
      <c r="N6" s="2"/>
      <c r="O6" s="2"/>
    </row>
    <row r="7" spans="1:15" ht="29.15" customHeight="1">
      <c r="A7" s="18">
        <v>5.7</v>
      </c>
      <c r="B7" s="18">
        <v>6</v>
      </c>
      <c r="C7" s="18">
        <f t="shared" ref="C7:C51" si="0">B7-A7</f>
        <v>0.29999999999999982</v>
      </c>
      <c r="D7" s="18">
        <v>0.3</v>
      </c>
      <c r="E7" s="19">
        <f t="shared" ref="E7:E51" si="1">D7/C7*100</f>
        <v>100.00000000000004</v>
      </c>
      <c r="F7" s="313">
        <v>1</v>
      </c>
      <c r="G7" s="6" t="s">
        <v>25</v>
      </c>
      <c r="H7" s="84">
        <v>14.367000000000001</v>
      </c>
      <c r="I7" s="158">
        <v>6.1130000000000004</v>
      </c>
      <c r="J7" s="84">
        <v>1.843</v>
      </c>
      <c r="K7" s="90">
        <v>43.206000000000003</v>
      </c>
      <c r="L7" s="81">
        <v>8.7999999999999995E-2</v>
      </c>
      <c r="M7" s="129">
        <v>4.5999999999999999E-2</v>
      </c>
      <c r="N7" s="108">
        <v>33.770000000000003</v>
      </c>
      <c r="O7" s="97">
        <v>99.433000000000007</v>
      </c>
    </row>
    <row r="8" spans="1:15" ht="29.15" customHeight="1">
      <c r="A8" s="18">
        <v>6</v>
      </c>
      <c r="B8" s="18">
        <v>7</v>
      </c>
      <c r="C8" s="18">
        <f t="shared" si="0"/>
        <v>1</v>
      </c>
      <c r="D8" s="18">
        <v>0.25</v>
      </c>
      <c r="E8" s="19">
        <f t="shared" si="1"/>
        <v>25</v>
      </c>
      <c r="F8" s="345"/>
      <c r="G8" s="6" t="s">
        <v>25</v>
      </c>
      <c r="H8" s="84">
        <v>14.367000000000001</v>
      </c>
      <c r="I8" s="158">
        <v>6.1130000000000004</v>
      </c>
      <c r="J8" s="84">
        <v>1.843</v>
      </c>
      <c r="K8" s="90">
        <v>43.206000000000003</v>
      </c>
      <c r="L8" s="81">
        <v>8.7999999999999995E-2</v>
      </c>
      <c r="M8" s="129">
        <v>4.5999999999999999E-2</v>
      </c>
      <c r="N8" s="108">
        <v>33.770000000000003</v>
      </c>
      <c r="O8" s="97">
        <v>99.433000000000007</v>
      </c>
    </row>
    <row r="9" spans="1:15" ht="29.15" customHeight="1">
      <c r="A9" s="18">
        <v>7</v>
      </c>
      <c r="B9" s="18">
        <v>8</v>
      </c>
      <c r="C9" s="18">
        <f t="shared" si="0"/>
        <v>1</v>
      </c>
      <c r="D9" s="18">
        <v>0.2</v>
      </c>
      <c r="E9" s="19">
        <f t="shared" si="1"/>
        <v>20</v>
      </c>
      <c r="F9" s="345"/>
      <c r="G9" s="6" t="s">
        <v>25</v>
      </c>
      <c r="H9" s="84">
        <v>14.367000000000001</v>
      </c>
      <c r="I9" s="158">
        <v>6.1130000000000004</v>
      </c>
      <c r="J9" s="84">
        <v>1.843</v>
      </c>
      <c r="K9" s="90">
        <v>43.206000000000003</v>
      </c>
      <c r="L9" s="81">
        <v>8.7999999999999995E-2</v>
      </c>
      <c r="M9" s="129">
        <v>4.5999999999999999E-2</v>
      </c>
      <c r="N9" s="108">
        <v>33.770000000000003</v>
      </c>
      <c r="O9" s="97">
        <v>99.433000000000007</v>
      </c>
    </row>
    <row r="10" spans="1:15" ht="29.15" customHeight="1">
      <c r="A10" s="18">
        <v>8</v>
      </c>
      <c r="B10" s="18">
        <v>9</v>
      </c>
      <c r="C10" s="18">
        <f t="shared" si="0"/>
        <v>1</v>
      </c>
      <c r="D10" s="18">
        <v>0.3</v>
      </c>
      <c r="E10" s="19">
        <f t="shared" si="1"/>
        <v>30</v>
      </c>
      <c r="F10" s="314"/>
      <c r="G10" s="6" t="s">
        <v>25</v>
      </c>
      <c r="H10" s="84">
        <v>14.367000000000001</v>
      </c>
      <c r="I10" s="158">
        <v>6.1130000000000004</v>
      </c>
      <c r="J10" s="84">
        <v>1.843</v>
      </c>
      <c r="K10" s="90">
        <v>43.206000000000003</v>
      </c>
      <c r="L10" s="81">
        <v>8.7999999999999995E-2</v>
      </c>
      <c r="M10" s="129">
        <v>4.5999999999999999E-2</v>
      </c>
      <c r="N10" s="108">
        <v>33.770000000000003</v>
      </c>
      <c r="O10" s="97">
        <v>99.433000000000007</v>
      </c>
    </row>
    <row r="11" spans="1:15" ht="29.15" customHeight="1">
      <c r="A11" s="18">
        <v>9</v>
      </c>
      <c r="B11" s="18">
        <v>10</v>
      </c>
      <c r="C11" s="18">
        <f t="shared" si="0"/>
        <v>1</v>
      </c>
      <c r="D11" s="18">
        <v>0.1</v>
      </c>
      <c r="E11" s="19">
        <f t="shared" si="1"/>
        <v>10</v>
      </c>
      <c r="F11" s="313">
        <v>2</v>
      </c>
      <c r="G11" s="6" t="s">
        <v>25</v>
      </c>
      <c r="H11" s="81">
        <v>7.2089999999999996</v>
      </c>
      <c r="I11" s="164">
        <v>1.7589999999999999</v>
      </c>
      <c r="J11" s="84">
        <v>0.57599999999999996</v>
      </c>
      <c r="K11" s="103">
        <v>50.076999999999998</v>
      </c>
      <c r="L11" s="97">
        <v>8.7999999999999995E-2</v>
      </c>
      <c r="M11" s="149">
        <v>9.9000000000000005E-2</v>
      </c>
      <c r="N11" s="108">
        <v>39.47</v>
      </c>
      <c r="O11" s="97">
        <v>99.278000000000006</v>
      </c>
    </row>
    <row r="12" spans="1:15" ht="29.15" customHeight="1">
      <c r="A12" s="18">
        <v>10</v>
      </c>
      <c r="B12" s="18">
        <v>11</v>
      </c>
      <c r="C12" s="18">
        <f t="shared" si="0"/>
        <v>1</v>
      </c>
      <c r="D12" s="18">
        <v>0.5</v>
      </c>
      <c r="E12" s="19">
        <f t="shared" si="1"/>
        <v>50</v>
      </c>
      <c r="F12" s="314"/>
      <c r="G12" s="6" t="s">
        <v>144</v>
      </c>
      <c r="H12" s="81">
        <v>7.2089999999999996</v>
      </c>
      <c r="I12" s="164">
        <v>1.7589999999999999</v>
      </c>
      <c r="J12" s="84">
        <v>0.57599999999999996</v>
      </c>
      <c r="K12" s="103">
        <v>50.076999999999998</v>
      </c>
      <c r="L12" s="97">
        <v>8.7999999999999995E-2</v>
      </c>
      <c r="M12" s="149">
        <v>9.9000000000000005E-2</v>
      </c>
      <c r="N12" s="108">
        <v>39.47</v>
      </c>
      <c r="O12" s="97">
        <v>99.278000000000006</v>
      </c>
    </row>
    <row r="13" spans="1:15" ht="29.15" customHeight="1">
      <c r="A13" s="18">
        <v>11</v>
      </c>
      <c r="B13" s="18">
        <v>12</v>
      </c>
      <c r="C13" s="18">
        <f t="shared" si="0"/>
        <v>1</v>
      </c>
      <c r="D13" s="18">
        <v>0.5</v>
      </c>
      <c r="E13" s="19">
        <f t="shared" si="1"/>
        <v>50</v>
      </c>
      <c r="F13" s="313">
        <v>3</v>
      </c>
      <c r="G13" s="6" t="s">
        <v>145</v>
      </c>
      <c r="H13" s="99">
        <v>4.87</v>
      </c>
      <c r="I13" s="158">
        <v>2.464</v>
      </c>
      <c r="J13" s="83">
        <v>0.57299999999999995</v>
      </c>
      <c r="K13" s="97">
        <v>51.158000000000001</v>
      </c>
      <c r="L13" s="84">
        <v>0.16</v>
      </c>
      <c r="M13" s="134">
        <v>3.0000000000000001E-3</v>
      </c>
      <c r="N13" s="86">
        <v>40.08</v>
      </c>
      <c r="O13" s="104">
        <v>99.308000000000007</v>
      </c>
    </row>
    <row r="14" spans="1:15" ht="29.15" customHeight="1">
      <c r="A14" s="18">
        <v>12</v>
      </c>
      <c r="B14" s="18">
        <v>13</v>
      </c>
      <c r="C14" s="18">
        <f t="shared" si="0"/>
        <v>1</v>
      </c>
      <c r="D14" s="18">
        <v>0.6</v>
      </c>
      <c r="E14" s="19">
        <f t="shared" si="1"/>
        <v>60</v>
      </c>
      <c r="F14" s="314"/>
      <c r="G14" s="6" t="s">
        <v>145</v>
      </c>
      <c r="H14" s="99">
        <v>4.87</v>
      </c>
      <c r="I14" s="158">
        <v>2.464</v>
      </c>
      <c r="J14" s="83">
        <v>0.57299999999999995</v>
      </c>
      <c r="K14" s="97">
        <v>51.158000000000001</v>
      </c>
      <c r="L14" s="84">
        <v>0.16</v>
      </c>
      <c r="M14" s="134">
        <v>3.0000000000000001E-3</v>
      </c>
      <c r="N14" s="86">
        <v>40.08</v>
      </c>
      <c r="O14" s="104">
        <v>99.308000000000007</v>
      </c>
    </row>
    <row r="15" spans="1:15" ht="29.15" customHeight="1">
      <c r="A15" s="18">
        <v>13</v>
      </c>
      <c r="B15" s="18">
        <v>14</v>
      </c>
      <c r="C15" s="18">
        <f t="shared" si="0"/>
        <v>1</v>
      </c>
      <c r="D15" s="18">
        <v>1</v>
      </c>
      <c r="E15" s="19">
        <f t="shared" si="1"/>
        <v>100</v>
      </c>
      <c r="F15" s="19">
        <v>4</v>
      </c>
      <c r="G15" s="6" t="s">
        <v>145</v>
      </c>
      <c r="H15" s="99">
        <v>4.835</v>
      </c>
      <c r="I15" s="158">
        <v>2.464</v>
      </c>
      <c r="J15" s="81">
        <v>0.53600000000000003</v>
      </c>
      <c r="K15" s="100">
        <v>51.134999999999998</v>
      </c>
      <c r="L15" s="120">
        <v>0.22800000000000001</v>
      </c>
      <c r="M15" s="149">
        <v>3.0000000000000001E-3</v>
      </c>
      <c r="N15" s="121">
        <v>40.03</v>
      </c>
      <c r="O15" s="97">
        <v>99.230999999999995</v>
      </c>
    </row>
    <row r="16" spans="1:15" ht="29.15" customHeight="1">
      <c r="A16" s="18">
        <v>14</v>
      </c>
      <c r="B16" s="18">
        <v>15</v>
      </c>
      <c r="C16" s="18">
        <f t="shared" si="0"/>
        <v>1</v>
      </c>
      <c r="D16" s="18">
        <v>0.9</v>
      </c>
      <c r="E16" s="19">
        <f t="shared" si="1"/>
        <v>90</v>
      </c>
      <c r="F16" s="19">
        <v>5</v>
      </c>
      <c r="G16" s="6" t="s">
        <v>25</v>
      </c>
      <c r="H16" s="122">
        <v>5.0880000000000001</v>
      </c>
      <c r="I16" s="164">
        <v>3.597</v>
      </c>
      <c r="J16" s="83">
        <v>0.73299999999999998</v>
      </c>
      <c r="K16" s="83">
        <v>50.185000000000002</v>
      </c>
      <c r="L16" s="95">
        <v>0.26700000000000002</v>
      </c>
      <c r="M16" s="150">
        <v>6.0000000000000001E-3</v>
      </c>
      <c r="N16" s="108">
        <v>39.4</v>
      </c>
      <c r="O16" s="97">
        <v>99.275999999999996</v>
      </c>
    </row>
    <row r="17" spans="1:15" ht="29.15" customHeight="1">
      <c r="A17" s="18">
        <v>15</v>
      </c>
      <c r="B17" s="18">
        <v>16</v>
      </c>
      <c r="C17" s="18">
        <f t="shared" si="0"/>
        <v>1</v>
      </c>
      <c r="D17" s="18">
        <v>1</v>
      </c>
      <c r="E17" s="19">
        <f t="shared" si="1"/>
        <v>100</v>
      </c>
      <c r="F17" s="19">
        <v>6</v>
      </c>
      <c r="G17" s="6" t="s">
        <v>25</v>
      </c>
      <c r="H17" s="92">
        <v>7.8259999999999996</v>
      </c>
      <c r="I17" s="162">
        <v>3.9790000000000001</v>
      </c>
      <c r="J17" s="100">
        <v>1.0289999999999999</v>
      </c>
      <c r="K17" s="104">
        <v>48.213000000000001</v>
      </c>
      <c r="L17" s="97">
        <v>0.30399999999999999</v>
      </c>
      <c r="M17" s="149">
        <v>6.0000000000000001E-3</v>
      </c>
      <c r="N17" s="86">
        <v>38.130000000000003</v>
      </c>
      <c r="O17" s="83">
        <v>99.486999999999995</v>
      </c>
    </row>
    <row r="18" spans="1:15" ht="29.15" customHeight="1">
      <c r="A18" s="18">
        <v>16</v>
      </c>
      <c r="B18" s="18">
        <v>17</v>
      </c>
      <c r="C18" s="18">
        <f t="shared" si="0"/>
        <v>1</v>
      </c>
      <c r="D18" s="18">
        <v>1</v>
      </c>
      <c r="E18" s="19">
        <f t="shared" si="1"/>
        <v>100</v>
      </c>
      <c r="F18" s="19">
        <v>7</v>
      </c>
      <c r="G18" s="6" t="s">
        <v>25</v>
      </c>
      <c r="H18" s="84">
        <v>4.3099999999999996</v>
      </c>
      <c r="I18" s="158">
        <v>3.3740000000000001</v>
      </c>
      <c r="J18" s="84">
        <v>0.54800000000000004</v>
      </c>
      <c r="K18" s="92">
        <v>50.838000000000001</v>
      </c>
      <c r="L18" s="120">
        <v>0.20599999999999999</v>
      </c>
      <c r="M18" s="132" t="s">
        <v>198</v>
      </c>
      <c r="N18" s="86">
        <v>39.97</v>
      </c>
      <c r="O18" s="81">
        <v>99.245999999999995</v>
      </c>
    </row>
    <row r="19" spans="1:15" ht="29.15" customHeight="1">
      <c r="A19" s="18">
        <v>17</v>
      </c>
      <c r="B19" s="18">
        <v>18</v>
      </c>
      <c r="C19" s="18">
        <f t="shared" si="0"/>
        <v>1</v>
      </c>
      <c r="D19" s="18">
        <v>1</v>
      </c>
      <c r="E19" s="19">
        <f t="shared" si="1"/>
        <v>100</v>
      </c>
      <c r="F19" s="19">
        <v>8</v>
      </c>
      <c r="G19" s="6" t="s">
        <v>146</v>
      </c>
      <c r="H19" s="92">
        <v>4.2290000000000001</v>
      </c>
      <c r="I19" s="134">
        <v>3.222</v>
      </c>
      <c r="J19" s="97">
        <v>0.52100000000000002</v>
      </c>
      <c r="K19" s="81">
        <v>51.030999999999999</v>
      </c>
      <c r="L19" s="92">
        <v>0.16</v>
      </c>
      <c r="M19" s="132" t="s">
        <v>188</v>
      </c>
      <c r="N19" s="117">
        <v>39.96</v>
      </c>
      <c r="O19" s="88">
        <v>99.123000000000005</v>
      </c>
    </row>
    <row r="20" spans="1:15" ht="29.15" customHeight="1">
      <c r="A20" s="18">
        <v>18</v>
      </c>
      <c r="B20" s="18">
        <v>19</v>
      </c>
      <c r="C20" s="18">
        <f t="shared" si="0"/>
        <v>1</v>
      </c>
      <c r="D20" s="18">
        <v>1</v>
      </c>
      <c r="E20" s="19">
        <f t="shared" si="1"/>
        <v>100</v>
      </c>
      <c r="F20" s="19">
        <v>9</v>
      </c>
      <c r="G20" s="6" t="s">
        <v>25</v>
      </c>
      <c r="H20" s="103">
        <v>7.15</v>
      </c>
      <c r="I20" s="139">
        <v>3.4649999999999999</v>
      </c>
      <c r="J20" s="104">
        <v>0.72099999999999997</v>
      </c>
      <c r="K20" s="99">
        <v>49.116</v>
      </c>
      <c r="L20" s="81">
        <v>0.34399999999999997</v>
      </c>
      <c r="M20" s="132" t="s">
        <v>196</v>
      </c>
      <c r="N20" s="118">
        <v>38.67</v>
      </c>
      <c r="O20" s="97">
        <v>99.465999999999994</v>
      </c>
    </row>
    <row r="21" spans="1:15" ht="29.15" customHeight="1">
      <c r="A21" s="18">
        <v>19</v>
      </c>
      <c r="B21" s="18">
        <v>20</v>
      </c>
      <c r="C21" s="18">
        <f t="shared" si="0"/>
        <v>1</v>
      </c>
      <c r="D21" s="18">
        <v>1</v>
      </c>
      <c r="E21" s="19">
        <f t="shared" si="1"/>
        <v>100</v>
      </c>
      <c r="F21" s="19">
        <v>10</v>
      </c>
      <c r="G21" s="6" t="s">
        <v>147</v>
      </c>
      <c r="H21" s="97">
        <v>8.0269999999999992</v>
      </c>
      <c r="I21" s="151">
        <v>3.532</v>
      </c>
      <c r="J21" s="111">
        <v>0.64900000000000002</v>
      </c>
      <c r="K21" s="88">
        <v>48.927</v>
      </c>
      <c r="L21" s="90">
        <v>0.14499999999999999</v>
      </c>
      <c r="M21" s="132" t="s">
        <v>186</v>
      </c>
      <c r="N21" s="98">
        <v>38.18</v>
      </c>
      <c r="O21" s="90">
        <v>99.46</v>
      </c>
    </row>
    <row r="22" spans="1:15" ht="29.15" customHeight="1">
      <c r="A22" s="18">
        <v>20</v>
      </c>
      <c r="B22" s="18">
        <v>21</v>
      </c>
      <c r="C22" s="18">
        <f t="shared" si="0"/>
        <v>1</v>
      </c>
      <c r="D22" s="18">
        <v>1</v>
      </c>
      <c r="E22" s="19">
        <f t="shared" si="1"/>
        <v>100</v>
      </c>
      <c r="F22" s="19">
        <v>11</v>
      </c>
      <c r="G22" s="6" t="s">
        <v>147</v>
      </c>
      <c r="H22" s="88">
        <v>10.496</v>
      </c>
      <c r="I22" s="144">
        <v>4.548</v>
      </c>
      <c r="J22" s="95">
        <v>0.95299999999999996</v>
      </c>
      <c r="K22" s="83">
        <v>46.447000000000003</v>
      </c>
      <c r="L22" s="103">
        <v>0.23</v>
      </c>
      <c r="M22" s="132" t="s">
        <v>189</v>
      </c>
      <c r="N22" s="121">
        <v>36.68</v>
      </c>
      <c r="O22" s="97">
        <v>99.353999999999999</v>
      </c>
    </row>
    <row r="23" spans="1:15" ht="29.15" customHeight="1">
      <c r="A23" s="18">
        <v>21</v>
      </c>
      <c r="B23" s="18">
        <v>22</v>
      </c>
      <c r="C23" s="18">
        <f t="shared" si="0"/>
        <v>1</v>
      </c>
      <c r="D23" s="18">
        <v>1</v>
      </c>
      <c r="E23" s="19">
        <f t="shared" si="1"/>
        <v>100</v>
      </c>
      <c r="F23" s="19">
        <v>12</v>
      </c>
      <c r="G23" s="6" t="s">
        <v>25</v>
      </c>
      <c r="H23" s="92">
        <v>12.179</v>
      </c>
      <c r="I23" s="158">
        <v>5.2480000000000002</v>
      </c>
      <c r="J23" s="104">
        <v>1.196</v>
      </c>
      <c r="K23" s="104">
        <v>44.994</v>
      </c>
      <c r="L23" s="81">
        <v>0.215</v>
      </c>
      <c r="M23" s="132" t="s">
        <v>186</v>
      </c>
      <c r="N23" s="106">
        <v>35.6</v>
      </c>
      <c r="O23" s="88">
        <v>99.432000000000002</v>
      </c>
    </row>
    <row r="24" spans="1:15" ht="29.15" customHeight="1">
      <c r="A24" s="18">
        <v>22</v>
      </c>
      <c r="B24" s="18">
        <v>23</v>
      </c>
      <c r="C24" s="18">
        <f t="shared" si="0"/>
        <v>1</v>
      </c>
      <c r="D24" s="18">
        <v>1</v>
      </c>
      <c r="E24" s="19">
        <f t="shared" si="1"/>
        <v>100</v>
      </c>
      <c r="F24" s="19">
        <v>13</v>
      </c>
      <c r="G24" s="6" t="s">
        <v>25</v>
      </c>
      <c r="H24" s="97">
        <v>9.4789999999999992</v>
      </c>
      <c r="I24" s="150">
        <v>4.5880000000000001</v>
      </c>
      <c r="J24" s="81">
        <v>1.1739999999999999</v>
      </c>
      <c r="K24" s="83">
        <v>46.814</v>
      </c>
      <c r="L24" s="90">
        <v>0.16400000000000001</v>
      </c>
      <c r="M24" s="149">
        <v>2.1000000000000001E-2</v>
      </c>
      <c r="N24" s="91">
        <v>36.93</v>
      </c>
      <c r="O24" s="87">
        <v>99.17</v>
      </c>
    </row>
    <row r="25" spans="1:15" ht="29.15" customHeight="1">
      <c r="A25" s="18">
        <v>23</v>
      </c>
      <c r="B25" s="18">
        <v>24</v>
      </c>
      <c r="C25" s="18">
        <f t="shared" si="0"/>
        <v>1</v>
      </c>
      <c r="D25" s="18">
        <v>1</v>
      </c>
      <c r="E25" s="19">
        <f t="shared" si="1"/>
        <v>100</v>
      </c>
      <c r="F25" s="19">
        <v>14</v>
      </c>
      <c r="G25" s="6" t="s">
        <v>25</v>
      </c>
      <c r="H25" s="97">
        <v>8.3460000000000001</v>
      </c>
      <c r="I25" s="164">
        <v>3.3340000000000001</v>
      </c>
      <c r="J25" s="84">
        <v>0.91200000000000003</v>
      </c>
      <c r="K25" s="99">
        <v>48.621000000000002</v>
      </c>
      <c r="L25" s="88">
        <v>0.152</v>
      </c>
      <c r="M25" s="139">
        <v>8.9999999999999993E-3</v>
      </c>
      <c r="N25" s="155">
        <v>37.96</v>
      </c>
      <c r="O25" s="88">
        <v>99.334000000000003</v>
      </c>
    </row>
    <row r="26" spans="1:15" ht="29.15" customHeight="1">
      <c r="A26" s="18">
        <v>24</v>
      </c>
      <c r="B26" s="18">
        <v>25</v>
      </c>
      <c r="C26" s="18">
        <f t="shared" si="0"/>
        <v>1</v>
      </c>
      <c r="D26" s="18">
        <v>1</v>
      </c>
      <c r="E26" s="19">
        <f t="shared" si="1"/>
        <v>100</v>
      </c>
      <c r="F26" s="19">
        <v>15</v>
      </c>
      <c r="G26" s="6" t="s">
        <v>25</v>
      </c>
      <c r="H26" s="95">
        <v>11.811</v>
      </c>
      <c r="I26" s="127">
        <v>5.3659999999999997</v>
      </c>
      <c r="J26" s="179">
        <v>1.24</v>
      </c>
      <c r="K26" s="99">
        <v>44.98</v>
      </c>
      <c r="L26" s="95">
        <v>0.31900000000000001</v>
      </c>
      <c r="M26" s="139">
        <v>2.1000000000000001E-2</v>
      </c>
      <c r="N26" s="114">
        <v>35.64</v>
      </c>
      <c r="O26" s="81">
        <v>99.376999999999995</v>
      </c>
    </row>
    <row r="27" spans="1:15" ht="29.15" customHeight="1">
      <c r="A27" s="18">
        <v>25</v>
      </c>
      <c r="B27" s="18">
        <v>26</v>
      </c>
      <c r="C27" s="18">
        <f t="shared" si="0"/>
        <v>1</v>
      </c>
      <c r="D27" s="18">
        <v>1</v>
      </c>
      <c r="E27" s="19">
        <f t="shared" si="1"/>
        <v>100</v>
      </c>
      <c r="F27" s="19">
        <v>16</v>
      </c>
      <c r="G27" s="6" t="s">
        <v>25</v>
      </c>
      <c r="H27" s="95">
        <v>11.446</v>
      </c>
      <c r="I27" s="180">
        <v>5.077</v>
      </c>
      <c r="J27" s="131">
        <v>1.2450000000000001</v>
      </c>
      <c r="K27" s="113">
        <v>45.267000000000003</v>
      </c>
      <c r="L27" s="95">
        <v>0.47799999999999998</v>
      </c>
      <c r="M27" s="92">
        <v>2.4E-2</v>
      </c>
      <c r="N27" s="114">
        <v>35.89</v>
      </c>
      <c r="O27" s="83">
        <v>99.427000000000007</v>
      </c>
    </row>
    <row r="28" spans="1:15" ht="29.15" customHeight="1">
      <c r="A28" s="18">
        <v>26</v>
      </c>
      <c r="B28" s="18">
        <v>27</v>
      </c>
      <c r="C28" s="18">
        <f t="shared" si="0"/>
        <v>1</v>
      </c>
      <c r="D28" s="18">
        <v>1</v>
      </c>
      <c r="E28" s="19">
        <f t="shared" si="1"/>
        <v>100</v>
      </c>
      <c r="F28" s="19">
        <v>17</v>
      </c>
      <c r="G28" s="6" t="s">
        <v>25</v>
      </c>
      <c r="H28" s="84">
        <v>10.853</v>
      </c>
      <c r="I28" s="180">
        <v>5.2380000000000004</v>
      </c>
      <c r="J28" s="135">
        <v>1.08</v>
      </c>
      <c r="K28" s="103">
        <v>45.643000000000001</v>
      </c>
      <c r="L28" s="88">
        <v>0.52800000000000002</v>
      </c>
      <c r="M28" s="97">
        <v>1.4999999999999999E-2</v>
      </c>
      <c r="N28" s="155">
        <v>36.29</v>
      </c>
      <c r="O28" s="103">
        <v>99.647000000000006</v>
      </c>
    </row>
    <row r="29" spans="1:15" ht="29.15" customHeight="1">
      <c r="A29" s="18">
        <v>27</v>
      </c>
      <c r="B29" s="18">
        <v>28</v>
      </c>
      <c r="C29" s="18">
        <f t="shared" si="0"/>
        <v>1</v>
      </c>
      <c r="D29" s="18">
        <v>1</v>
      </c>
      <c r="E29" s="19">
        <f t="shared" si="1"/>
        <v>100</v>
      </c>
      <c r="F29" s="19">
        <v>18</v>
      </c>
      <c r="G29" s="6" t="s">
        <v>25</v>
      </c>
      <c r="H29" s="92">
        <v>10.715</v>
      </c>
      <c r="I29" s="181">
        <v>5.0960000000000001</v>
      </c>
      <c r="J29" s="126">
        <v>1.1719999999999999</v>
      </c>
      <c r="K29" s="83">
        <v>45.83</v>
      </c>
      <c r="L29" s="104">
        <v>0.26800000000000002</v>
      </c>
      <c r="M29" s="97">
        <v>1.4999999999999999E-2</v>
      </c>
      <c r="N29" s="91">
        <v>36.200000000000003</v>
      </c>
      <c r="O29" s="92">
        <v>99.296000000000006</v>
      </c>
    </row>
    <row r="30" spans="1:15" ht="29.15" customHeight="1">
      <c r="A30" s="18">
        <v>28</v>
      </c>
      <c r="B30" s="18">
        <v>29</v>
      </c>
      <c r="C30" s="18">
        <f t="shared" si="0"/>
        <v>1</v>
      </c>
      <c r="D30" s="18">
        <v>1</v>
      </c>
      <c r="E30" s="19">
        <f t="shared" si="1"/>
        <v>100</v>
      </c>
      <c r="F30" s="19">
        <v>19</v>
      </c>
      <c r="G30" s="6" t="s">
        <v>25</v>
      </c>
      <c r="H30" s="87">
        <v>8.8859999999999992</v>
      </c>
      <c r="I30" s="182">
        <v>3.4980000000000002</v>
      </c>
      <c r="J30" s="103">
        <v>0.872</v>
      </c>
      <c r="K30" s="103">
        <v>47.779000000000003</v>
      </c>
      <c r="L30" s="81">
        <v>0.28499999999999998</v>
      </c>
      <c r="M30" s="99">
        <v>3.0000000000000001E-3</v>
      </c>
      <c r="N30" s="159">
        <v>37.770000000000003</v>
      </c>
      <c r="O30" s="83">
        <v>99.093000000000004</v>
      </c>
    </row>
    <row r="31" spans="1:15" ht="29.15" customHeight="1">
      <c r="A31" s="18">
        <v>29</v>
      </c>
      <c r="B31" s="18">
        <v>30</v>
      </c>
      <c r="C31" s="18">
        <f t="shared" si="0"/>
        <v>1</v>
      </c>
      <c r="D31" s="18">
        <v>1</v>
      </c>
      <c r="E31" s="19">
        <f t="shared" si="1"/>
        <v>100</v>
      </c>
      <c r="F31" s="19">
        <v>20</v>
      </c>
      <c r="G31" s="6" t="s">
        <v>25</v>
      </c>
      <c r="H31" s="81">
        <v>8.5730000000000004</v>
      </c>
      <c r="I31" s="183">
        <v>3.4289999999999998</v>
      </c>
      <c r="J31" s="126">
        <v>0.80100000000000005</v>
      </c>
      <c r="K31" s="99">
        <v>47.786999999999999</v>
      </c>
      <c r="L31" s="84">
        <v>0.63100000000000001</v>
      </c>
      <c r="M31" s="97">
        <v>3.0000000000000001E-3</v>
      </c>
      <c r="N31" s="86">
        <v>38.119999999999997</v>
      </c>
      <c r="O31" s="99">
        <v>99.343999999999994</v>
      </c>
    </row>
    <row r="32" spans="1:15" ht="29.15" customHeight="1">
      <c r="A32" s="18">
        <v>30</v>
      </c>
      <c r="B32" s="18">
        <v>31</v>
      </c>
      <c r="C32" s="18">
        <f t="shared" si="0"/>
        <v>1</v>
      </c>
      <c r="D32" s="18">
        <v>1</v>
      </c>
      <c r="E32" s="19">
        <f t="shared" si="1"/>
        <v>100</v>
      </c>
      <c r="F32" s="19">
        <v>21</v>
      </c>
      <c r="G32" s="6" t="s">
        <v>25</v>
      </c>
      <c r="H32" s="104">
        <v>7.218</v>
      </c>
      <c r="I32" s="184">
        <v>4.3570000000000002</v>
      </c>
      <c r="J32" s="84">
        <v>0.83299999999999996</v>
      </c>
      <c r="K32" s="84">
        <v>47.991999999999997</v>
      </c>
      <c r="L32" s="83">
        <v>0.66400000000000003</v>
      </c>
      <c r="M32" s="115" t="s">
        <v>185</v>
      </c>
      <c r="N32" s="125">
        <v>38.450000000000003</v>
      </c>
      <c r="O32" s="88">
        <v>99.513999999999996</v>
      </c>
    </row>
    <row r="33" spans="1:15" ht="29.15" customHeight="1">
      <c r="A33" s="18">
        <v>31</v>
      </c>
      <c r="B33" s="18">
        <v>32</v>
      </c>
      <c r="C33" s="18">
        <f t="shared" si="0"/>
        <v>1</v>
      </c>
      <c r="D33" s="18">
        <v>1</v>
      </c>
      <c r="E33" s="19">
        <f t="shared" si="1"/>
        <v>100</v>
      </c>
      <c r="F33" s="19">
        <v>22</v>
      </c>
      <c r="G33" s="6" t="s">
        <v>25</v>
      </c>
      <c r="H33" s="97">
        <v>8.1999999999999993</v>
      </c>
      <c r="I33" s="185">
        <v>3.4260000000000002</v>
      </c>
      <c r="J33" s="84">
        <v>0.86299999999999999</v>
      </c>
      <c r="K33" s="81">
        <v>47.999000000000002</v>
      </c>
      <c r="L33" s="104">
        <v>0.77200000000000002</v>
      </c>
      <c r="M33" s="115" t="s">
        <v>186</v>
      </c>
      <c r="N33" s="114">
        <v>38.229999999999997</v>
      </c>
      <c r="O33" s="97">
        <v>99.49</v>
      </c>
    </row>
    <row r="34" spans="1:15" ht="29.15" customHeight="1">
      <c r="A34" s="18">
        <v>32</v>
      </c>
      <c r="B34" s="18">
        <v>33</v>
      </c>
      <c r="C34" s="18">
        <f t="shared" si="0"/>
        <v>1</v>
      </c>
      <c r="D34" s="18">
        <v>1</v>
      </c>
      <c r="E34" s="19">
        <f t="shared" si="1"/>
        <v>100</v>
      </c>
      <c r="F34" s="19">
        <v>23</v>
      </c>
      <c r="G34" s="6" t="s">
        <v>25</v>
      </c>
      <c r="H34" s="90">
        <v>6.4059999999999997</v>
      </c>
      <c r="I34" s="180">
        <v>3.4409999999999998</v>
      </c>
      <c r="J34" s="95">
        <v>0.74399999999999999</v>
      </c>
      <c r="K34" s="111">
        <v>49.302999999999997</v>
      </c>
      <c r="L34" s="92">
        <v>0.42699999999999999</v>
      </c>
      <c r="M34" s="115" t="s">
        <v>189</v>
      </c>
      <c r="N34" s="91">
        <v>38.979999999999997</v>
      </c>
      <c r="O34" s="95">
        <v>99.301000000000002</v>
      </c>
    </row>
    <row r="35" spans="1:15" ht="29.15" customHeight="1">
      <c r="A35" s="18">
        <v>33</v>
      </c>
      <c r="B35" s="18">
        <v>34</v>
      </c>
      <c r="C35" s="18">
        <f t="shared" si="0"/>
        <v>1</v>
      </c>
      <c r="D35" s="18">
        <v>1</v>
      </c>
      <c r="E35" s="19">
        <f t="shared" si="1"/>
        <v>100</v>
      </c>
      <c r="F35" s="19">
        <v>24</v>
      </c>
      <c r="G35" s="6" t="s">
        <v>25</v>
      </c>
      <c r="H35" s="81">
        <v>6.4539999999999997</v>
      </c>
      <c r="I35" s="186">
        <v>3.573</v>
      </c>
      <c r="J35" s="120">
        <v>0.69699999999999995</v>
      </c>
      <c r="K35" s="92">
        <v>49.424999999999997</v>
      </c>
      <c r="L35" s="92">
        <v>0.18</v>
      </c>
      <c r="M35" s="115" t="s">
        <v>190</v>
      </c>
      <c r="N35" s="155">
        <v>38.97</v>
      </c>
      <c r="O35" s="97">
        <v>99.299000000000007</v>
      </c>
    </row>
    <row r="36" spans="1:15" ht="29.15" customHeight="1">
      <c r="A36" s="18">
        <v>34</v>
      </c>
      <c r="B36" s="18">
        <v>35</v>
      </c>
      <c r="C36" s="18">
        <f t="shared" si="0"/>
        <v>1</v>
      </c>
      <c r="D36" s="18">
        <v>1</v>
      </c>
      <c r="E36" s="19">
        <f t="shared" si="1"/>
        <v>100</v>
      </c>
      <c r="F36" s="19">
        <v>25</v>
      </c>
      <c r="G36" s="6" t="s">
        <v>25</v>
      </c>
      <c r="H36" s="104">
        <v>6.9080000000000004</v>
      </c>
      <c r="I36" s="183">
        <v>4.4370000000000003</v>
      </c>
      <c r="J36" s="81">
        <v>0.88300000000000001</v>
      </c>
      <c r="K36" s="81">
        <v>47.804000000000002</v>
      </c>
      <c r="L36" s="90">
        <v>0.89900000000000002</v>
      </c>
      <c r="M36" s="115" t="s">
        <v>198</v>
      </c>
      <c r="N36" s="91">
        <v>38.380000000000003</v>
      </c>
      <c r="O36" s="95">
        <v>99.311000000000007</v>
      </c>
    </row>
    <row r="37" spans="1:15" ht="29.15" customHeight="1">
      <c r="A37" s="18">
        <v>35</v>
      </c>
      <c r="B37" s="18">
        <v>36</v>
      </c>
      <c r="C37" s="18">
        <f t="shared" si="0"/>
        <v>1</v>
      </c>
      <c r="D37" s="18">
        <v>1</v>
      </c>
      <c r="E37" s="19">
        <f t="shared" si="1"/>
        <v>100</v>
      </c>
      <c r="F37" s="19">
        <v>26</v>
      </c>
      <c r="G37" s="6" t="s">
        <v>25</v>
      </c>
      <c r="H37" s="103">
        <v>8.4469999999999992</v>
      </c>
      <c r="I37" s="184">
        <v>4.8659999999999997</v>
      </c>
      <c r="J37" s="84">
        <v>0.91900000000000004</v>
      </c>
      <c r="K37" s="95">
        <v>47.377000000000002</v>
      </c>
      <c r="L37" s="99">
        <v>0.311</v>
      </c>
      <c r="M37" s="115" t="s">
        <v>187</v>
      </c>
      <c r="N37" s="117">
        <v>37.36</v>
      </c>
      <c r="O37" s="97">
        <v>99.28</v>
      </c>
    </row>
    <row r="38" spans="1:15" ht="29.15" customHeight="1">
      <c r="A38" s="18">
        <v>36</v>
      </c>
      <c r="B38" s="18">
        <v>37</v>
      </c>
      <c r="C38" s="18">
        <f t="shared" si="0"/>
        <v>1</v>
      </c>
      <c r="D38" s="18">
        <v>1</v>
      </c>
      <c r="E38" s="19">
        <f t="shared" si="1"/>
        <v>100</v>
      </c>
      <c r="F38" s="19">
        <v>27</v>
      </c>
      <c r="G38" s="6" t="s">
        <v>25</v>
      </c>
      <c r="H38" s="95">
        <v>11.686999999999999</v>
      </c>
      <c r="I38" s="187">
        <v>5.8979999999999997</v>
      </c>
      <c r="J38" s="87">
        <v>1.2470000000000001</v>
      </c>
      <c r="K38" s="87">
        <v>44.774999999999999</v>
      </c>
      <c r="L38" s="111">
        <v>0.44700000000000001</v>
      </c>
      <c r="M38" s="115" t="s">
        <v>189</v>
      </c>
      <c r="N38" s="96">
        <v>35.520000000000003</v>
      </c>
      <c r="O38" s="97">
        <v>99.573999999999998</v>
      </c>
    </row>
    <row r="39" spans="1:15" ht="29.15" customHeight="1">
      <c r="A39" s="18">
        <v>37</v>
      </c>
      <c r="B39" s="18">
        <v>38</v>
      </c>
      <c r="C39" s="18">
        <f t="shared" si="0"/>
        <v>1</v>
      </c>
      <c r="D39" s="18">
        <v>1</v>
      </c>
      <c r="E39" s="19">
        <f t="shared" si="1"/>
        <v>100</v>
      </c>
      <c r="F39" s="19">
        <v>28</v>
      </c>
      <c r="G39" s="6" t="s">
        <v>25</v>
      </c>
      <c r="H39" s="104">
        <v>13.262</v>
      </c>
      <c r="I39" s="183">
        <v>6.0140000000000002</v>
      </c>
      <c r="J39" s="95">
        <v>1.403</v>
      </c>
      <c r="K39" s="88">
        <v>43.54</v>
      </c>
      <c r="L39" s="97">
        <v>0.48099999999999998</v>
      </c>
      <c r="M39" s="95">
        <v>1.2E-2</v>
      </c>
      <c r="N39" s="102">
        <v>34.619999999999997</v>
      </c>
      <c r="O39" s="92">
        <v>99.331999999999994</v>
      </c>
    </row>
    <row r="40" spans="1:15" ht="29.15" customHeight="1">
      <c r="A40" s="18">
        <v>38</v>
      </c>
      <c r="B40" s="18">
        <v>39</v>
      </c>
      <c r="C40" s="18">
        <f t="shared" si="0"/>
        <v>1</v>
      </c>
      <c r="D40" s="18">
        <v>1</v>
      </c>
      <c r="E40" s="19">
        <f t="shared" si="1"/>
        <v>100</v>
      </c>
      <c r="F40" s="19">
        <v>29</v>
      </c>
      <c r="G40" s="6" t="s">
        <v>25</v>
      </c>
      <c r="H40" s="104">
        <v>17.324999999999999</v>
      </c>
      <c r="I40" s="188">
        <v>8.8789999999999996</v>
      </c>
      <c r="J40" s="88">
        <v>1.83</v>
      </c>
      <c r="K40" s="81">
        <v>39.722999999999999</v>
      </c>
      <c r="L40" s="122">
        <v>0.315</v>
      </c>
      <c r="M40" s="81">
        <v>1.4999999999999999E-2</v>
      </c>
      <c r="N40" s="155">
        <v>31.14</v>
      </c>
      <c r="O40" s="84">
        <v>99.227000000000004</v>
      </c>
    </row>
    <row r="41" spans="1:15" ht="29.15" customHeight="1">
      <c r="A41" s="18">
        <v>39</v>
      </c>
      <c r="B41" s="18">
        <v>40</v>
      </c>
      <c r="C41" s="18">
        <f t="shared" si="0"/>
        <v>1</v>
      </c>
      <c r="D41" s="18">
        <v>1</v>
      </c>
      <c r="E41" s="19">
        <f t="shared" si="1"/>
        <v>100</v>
      </c>
      <c r="F41" s="19">
        <v>30</v>
      </c>
      <c r="G41" s="6" t="s">
        <v>25</v>
      </c>
      <c r="H41" s="97">
        <v>15.061999999999999</v>
      </c>
      <c r="I41" s="189">
        <v>7.9080000000000004</v>
      </c>
      <c r="J41" s="113">
        <v>1.645</v>
      </c>
      <c r="K41" s="84">
        <v>41.579000000000001</v>
      </c>
      <c r="L41" s="120">
        <v>0.27200000000000002</v>
      </c>
      <c r="M41" s="90">
        <v>1.7999999999999999E-2</v>
      </c>
      <c r="N41" s="98">
        <v>32.94</v>
      </c>
      <c r="O41" s="90">
        <v>99.424000000000007</v>
      </c>
    </row>
    <row r="42" spans="1:15" ht="29.15" customHeight="1">
      <c r="A42" s="18">
        <v>40</v>
      </c>
      <c r="B42" s="18">
        <v>41</v>
      </c>
      <c r="C42" s="18">
        <f t="shared" si="0"/>
        <v>1</v>
      </c>
      <c r="D42" s="18">
        <v>1</v>
      </c>
      <c r="E42" s="19">
        <f t="shared" si="1"/>
        <v>100</v>
      </c>
      <c r="F42" s="19">
        <v>31</v>
      </c>
      <c r="G42" s="6" t="s">
        <v>34</v>
      </c>
      <c r="H42" s="120">
        <v>18.672000000000001</v>
      </c>
      <c r="I42" s="190">
        <v>7.5670000000000002</v>
      </c>
      <c r="J42" s="111">
        <v>1.8169999999999999</v>
      </c>
      <c r="K42" s="95">
        <v>39.543999999999997</v>
      </c>
      <c r="L42" s="122">
        <v>0.33</v>
      </c>
      <c r="M42" s="103">
        <v>2.7E-2</v>
      </c>
      <c r="N42" s="133">
        <v>31.37</v>
      </c>
      <c r="O42" s="104">
        <v>99.326999999999998</v>
      </c>
    </row>
    <row r="43" spans="1:15" ht="29.15" customHeight="1">
      <c r="A43" s="18">
        <v>41</v>
      </c>
      <c r="B43" s="18">
        <v>42</v>
      </c>
      <c r="C43" s="18">
        <f t="shared" si="0"/>
        <v>1</v>
      </c>
      <c r="D43" s="18">
        <v>1</v>
      </c>
      <c r="E43" s="19">
        <f t="shared" si="1"/>
        <v>100</v>
      </c>
      <c r="F43" s="19">
        <v>32</v>
      </c>
      <c r="G43" s="6" t="s">
        <v>144</v>
      </c>
      <c r="H43" s="90">
        <v>18.062000000000001</v>
      </c>
      <c r="I43" s="191">
        <v>7.9370000000000003</v>
      </c>
      <c r="J43" s="84">
        <v>1.796</v>
      </c>
      <c r="K43" s="120">
        <v>39.616</v>
      </c>
      <c r="L43" s="119">
        <v>0.376</v>
      </c>
      <c r="M43" s="92">
        <v>2.4E-2</v>
      </c>
      <c r="N43" s="91">
        <v>31.52</v>
      </c>
      <c r="O43" s="87">
        <v>99.331000000000003</v>
      </c>
    </row>
    <row r="44" spans="1:15" ht="29.15" customHeight="1">
      <c r="A44" s="18">
        <v>42</v>
      </c>
      <c r="B44" s="18">
        <v>43</v>
      </c>
      <c r="C44" s="18">
        <f t="shared" si="0"/>
        <v>1</v>
      </c>
      <c r="D44" s="18">
        <v>1</v>
      </c>
      <c r="E44" s="19">
        <f t="shared" si="1"/>
        <v>100</v>
      </c>
      <c r="F44" s="19">
        <v>33</v>
      </c>
      <c r="G44" s="6" t="s">
        <v>144</v>
      </c>
      <c r="H44" s="103">
        <v>19.527999999999999</v>
      </c>
      <c r="I44" s="187">
        <v>9.0879999999999992</v>
      </c>
      <c r="J44" s="100">
        <v>1.9179999999999999</v>
      </c>
      <c r="K44" s="95">
        <v>38.030999999999999</v>
      </c>
      <c r="L44" s="99">
        <v>0.40600000000000003</v>
      </c>
      <c r="M44" s="97">
        <v>2.7E-2</v>
      </c>
      <c r="N44" s="108">
        <v>30.27</v>
      </c>
      <c r="O44" s="104">
        <v>99.268000000000001</v>
      </c>
    </row>
    <row r="45" spans="1:15" ht="29.15" customHeight="1">
      <c r="A45" s="18">
        <v>43</v>
      </c>
      <c r="B45" s="18">
        <v>44</v>
      </c>
      <c r="C45" s="18">
        <f t="shared" si="0"/>
        <v>1</v>
      </c>
      <c r="D45" s="18">
        <v>1</v>
      </c>
      <c r="E45" s="19">
        <f t="shared" si="1"/>
        <v>100</v>
      </c>
      <c r="F45" s="19">
        <v>34</v>
      </c>
      <c r="G45" s="6" t="s">
        <v>110</v>
      </c>
      <c r="H45" s="87">
        <v>18.655000000000001</v>
      </c>
      <c r="I45" s="192">
        <v>7.6660000000000004</v>
      </c>
      <c r="J45" s="83">
        <v>1.91</v>
      </c>
      <c r="K45" s="97">
        <v>38.579000000000001</v>
      </c>
      <c r="L45" s="92">
        <v>1.034</v>
      </c>
      <c r="M45" s="84">
        <v>2.4E-2</v>
      </c>
      <c r="N45" s="107">
        <v>31.63</v>
      </c>
      <c r="O45" s="90">
        <v>99.498000000000005</v>
      </c>
    </row>
    <row r="46" spans="1:15" ht="29.15" customHeight="1">
      <c r="A46" s="18">
        <v>44</v>
      </c>
      <c r="B46" s="18">
        <v>45</v>
      </c>
      <c r="C46" s="18">
        <f t="shared" si="0"/>
        <v>1</v>
      </c>
      <c r="D46" s="18">
        <v>1</v>
      </c>
      <c r="E46" s="19">
        <f t="shared" si="1"/>
        <v>100</v>
      </c>
      <c r="F46" s="19">
        <v>35</v>
      </c>
      <c r="G46" s="6" t="s">
        <v>110</v>
      </c>
      <c r="H46" s="81">
        <v>22.638000000000002</v>
      </c>
      <c r="I46" s="187">
        <v>8.6010000000000009</v>
      </c>
      <c r="J46" s="92">
        <v>2.0950000000000002</v>
      </c>
      <c r="K46" s="81">
        <v>35.834000000000003</v>
      </c>
      <c r="L46" s="99">
        <v>1.014</v>
      </c>
      <c r="M46" s="97">
        <v>1.4999999999999999E-2</v>
      </c>
      <c r="N46" s="117">
        <v>29.21</v>
      </c>
      <c r="O46" s="81">
        <v>99.406999999999996</v>
      </c>
    </row>
    <row r="47" spans="1:15" ht="29.15" customHeight="1">
      <c r="A47" s="18">
        <v>45</v>
      </c>
      <c r="B47" s="18">
        <v>46</v>
      </c>
      <c r="C47" s="18">
        <f t="shared" si="0"/>
        <v>1</v>
      </c>
      <c r="D47" s="18">
        <v>1</v>
      </c>
      <c r="E47" s="19">
        <f t="shared" si="1"/>
        <v>100</v>
      </c>
      <c r="F47" s="19">
        <v>36</v>
      </c>
      <c r="G47" s="6" t="s">
        <v>110</v>
      </c>
      <c r="H47" s="95">
        <v>19.091999999999999</v>
      </c>
      <c r="I47" s="193">
        <v>8.4949999999999992</v>
      </c>
      <c r="J47" s="81">
        <v>2.0710000000000002</v>
      </c>
      <c r="K47" s="120">
        <v>36.892000000000003</v>
      </c>
      <c r="L47" s="88">
        <v>1.915</v>
      </c>
      <c r="M47" s="92">
        <v>1.4999999999999999E-2</v>
      </c>
      <c r="N47" s="114">
        <v>31.13</v>
      </c>
      <c r="O47" s="104">
        <v>99.61</v>
      </c>
    </row>
    <row r="48" spans="1:15" ht="29.15" customHeight="1">
      <c r="A48" s="18">
        <v>46</v>
      </c>
      <c r="B48" s="18">
        <v>47</v>
      </c>
      <c r="C48" s="18">
        <f t="shared" si="0"/>
        <v>1</v>
      </c>
      <c r="D48" s="18">
        <v>0.8</v>
      </c>
      <c r="E48" s="19">
        <f t="shared" si="1"/>
        <v>80</v>
      </c>
      <c r="F48" s="19">
        <v>37</v>
      </c>
      <c r="G48" s="6" t="s">
        <v>110</v>
      </c>
      <c r="H48" s="124">
        <v>22.065000000000001</v>
      </c>
      <c r="I48" s="182">
        <v>9.7059999999999995</v>
      </c>
      <c r="J48" s="90">
        <v>2.1789999999999998</v>
      </c>
      <c r="K48" s="104">
        <v>33.779000000000003</v>
      </c>
      <c r="L48" s="81">
        <v>2.641</v>
      </c>
      <c r="M48" s="81">
        <v>1.2E-2</v>
      </c>
      <c r="N48" s="98">
        <v>29.13</v>
      </c>
      <c r="O48" s="95">
        <v>99.512</v>
      </c>
    </row>
    <row r="49" spans="1:15" ht="29.15" customHeight="1">
      <c r="A49" s="18">
        <v>47</v>
      </c>
      <c r="B49" s="18">
        <v>48</v>
      </c>
      <c r="C49" s="18">
        <f t="shared" si="0"/>
        <v>1</v>
      </c>
      <c r="D49" s="18">
        <v>1</v>
      </c>
      <c r="E49" s="19">
        <f t="shared" si="1"/>
        <v>100</v>
      </c>
      <c r="F49" s="19">
        <v>38</v>
      </c>
      <c r="G49" s="6" t="s">
        <v>110</v>
      </c>
      <c r="H49" s="90">
        <v>23.375</v>
      </c>
      <c r="I49" s="191">
        <v>10.234</v>
      </c>
      <c r="J49" s="95">
        <v>2.1709999999999998</v>
      </c>
      <c r="K49" s="97">
        <v>33.206000000000003</v>
      </c>
      <c r="L49" s="97">
        <v>1.9019999999999999</v>
      </c>
      <c r="M49" s="90">
        <v>0.04</v>
      </c>
      <c r="N49" s="86">
        <v>28.39</v>
      </c>
      <c r="O49" s="97">
        <v>99.317999999999998</v>
      </c>
    </row>
    <row r="50" spans="1:15" ht="29.15" customHeight="1">
      <c r="A50" s="18">
        <v>48</v>
      </c>
      <c r="B50" s="18">
        <v>49</v>
      </c>
      <c r="C50" s="18">
        <f t="shared" si="0"/>
        <v>1</v>
      </c>
      <c r="D50" s="18">
        <v>1</v>
      </c>
      <c r="E50" s="19">
        <f t="shared" si="1"/>
        <v>100</v>
      </c>
      <c r="F50" s="19">
        <v>39</v>
      </c>
      <c r="G50" s="6" t="s">
        <v>111</v>
      </c>
      <c r="H50" s="84">
        <v>21.018999999999998</v>
      </c>
      <c r="I50" s="194">
        <v>8.8559999999999999</v>
      </c>
      <c r="J50" s="81">
        <v>2.202</v>
      </c>
      <c r="K50" s="104">
        <v>34.463000000000001</v>
      </c>
      <c r="L50" s="84">
        <v>2.5419999999999998</v>
      </c>
      <c r="M50" s="99">
        <v>2.1000000000000001E-2</v>
      </c>
      <c r="N50" s="86">
        <v>30.04</v>
      </c>
      <c r="O50" s="104">
        <v>99.143000000000001</v>
      </c>
    </row>
    <row r="51" spans="1:15" ht="29.15" customHeight="1">
      <c r="A51" s="18">
        <v>49</v>
      </c>
      <c r="B51" s="18">
        <v>50</v>
      </c>
      <c r="C51" s="18">
        <f t="shared" si="0"/>
        <v>1</v>
      </c>
      <c r="D51" s="18">
        <v>0.6</v>
      </c>
      <c r="E51" s="19">
        <f t="shared" si="1"/>
        <v>60</v>
      </c>
      <c r="F51" s="19">
        <v>40</v>
      </c>
      <c r="G51" s="6" t="s">
        <v>111</v>
      </c>
      <c r="H51" s="90">
        <v>25.007000000000001</v>
      </c>
      <c r="I51" s="194">
        <v>9.4689999999999994</v>
      </c>
      <c r="J51" s="104">
        <v>1.9970000000000001</v>
      </c>
      <c r="K51" s="99">
        <v>33.103000000000002</v>
      </c>
      <c r="L51" s="90">
        <v>1.786</v>
      </c>
      <c r="M51" s="95">
        <v>0.03</v>
      </c>
      <c r="N51" s="114">
        <v>28.07</v>
      </c>
      <c r="O51" s="99">
        <v>99.462000000000003</v>
      </c>
    </row>
    <row r="52" spans="1:15" ht="29.15" customHeight="1">
      <c r="A52" s="18"/>
      <c r="B52" s="18"/>
      <c r="C52" s="18"/>
      <c r="D52" s="18"/>
      <c r="E52" s="19"/>
      <c r="F52" s="19"/>
      <c r="G52" s="6"/>
      <c r="H52" s="2"/>
      <c r="I52" s="2"/>
      <c r="J52" s="2"/>
      <c r="K52" s="2"/>
      <c r="L52" s="2"/>
      <c r="M52" s="2"/>
      <c r="N52" s="2"/>
      <c r="O52" s="2"/>
    </row>
    <row r="53" spans="1:15" ht="29.15" customHeight="1">
      <c r="A53" s="348" t="s">
        <v>103</v>
      </c>
      <c r="B53" s="349"/>
      <c r="C53" s="349"/>
      <c r="D53" s="349"/>
      <c r="E53" s="349"/>
      <c r="F53" s="349"/>
      <c r="G53" s="349"/>
      <c r="H53" s="349"/>
      <c r="I53" s="349"/>
      <c r="J53" s="349"/>
      <c r="K53" s="349"/>
      <c r="L53" s="349"/>
      <c r="M53" s="349"/>
      <c r="N53" s="349"/>
      <c r="O53" s="349"/>
    </row>
    <row r="54" spans="1:15" ht="29.15" customHeight="1">
      <c r="A54" s="71"/>
      <c r="B54" s="71"/>
      <c r="C54" s="71"/>
      <c r="D54" s="71"/>
      <c r="E54" s="72"/>
      <c r="F54" s="72"/>
      <c r="G54" s="35"/>
    </row>
    <row r="55" spans="1:15" ht="29.15" customHeight="1">
      <c r="A55" s="33"/>
      <c r="B55" s="33"/>
      <c r="C55" s="33"/>
      <c r="D55" s="33"/>
      <c r="E55" s="34"/>
      <c r="F55" s="73"/>
      <c r="G55" s="35"/>
    </row>
    <row r="56" spans="1:15" ht="29.15" customHeight="1">
      <c r="A56" s="3"/>
      <c r="B56" s="3"/>
      <c r="C56" s="3"/>
      <c r="D56" s="3"/>
      <c r="E56" s="3"/>
      <c r="F56" s="3"/>
      <c r="G56" s="3"/>
    </row>
    <row r="57" spans="1:15" ht="29.15" customHeight="1">
      <c r="A57" s="3"/>
      <c r="B57" s="3"/>
      <c r="C57" s="3"/>
      <c r="D57" s="3"/>
      <c r="E57" s="3"/>
      <c r="F57" s="332"/>
      <c r="G57" s="333"/>
    </row>
  </sheetData>
  <mergeCells count="14">
    <mergeCell ref="F57:G57"/>
    <mergeCell ref="A1:F1"/>
    <mergeCell ref="G1:G4"/>
    <mergeCell ref="H1:O1"/>
    <mergeCell ref="A2:F2"/>
    <mergeCell ref="H2:O2"/>
    <mergeCell ref="A3:F3"/>
    <mergeCell ref="H3:O3"/>
    <mergeCell ref="A4:F4"/>
    <mergeCell ref="H4:O4"/>
    <mergeCell ref="F7:F10"/>
    <mergeCell ref="F11:F12"/>
    <mergeCell ref="F13:F14"/>
    <mergeCell ref="A53:O53"/>
  </mergeCells>
  <pageMargins left="0.19685039370078741" right="0.19685039370078741" top="0.74803149606299213" bottom="0.74803149606299213" header="0.31496062992125984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"/>
  <sheetViews>
    <sheetView topLeftCell="A39" zoomScaleNormal="100" workbookViewId="0">
      <selection activeCell="E6" sqref="E6:E48"/>
    </sheetView>
  </sheetViews>
  <sheetFormatPr defaultRowHeight="14.5"/>
  <cols>
    <col min="1" max="1" width="7.81640625" customWidth="1"/>
    <col min="2" max="3" width="7.54296875" customWidth="1"/>
    <col min="5" max="5" width="6.7265625" customWidth="1"/>
    <col min="6" max="6" width="8.453125" customWidth="1"/>
    <col min="7" max="7" width="35.26953125" customWidth="1"/>
    <col min="8" max="8" width="7.7265625" customWidth="1"/>
    <col min="9" max="9" width="7" customWidth="1"/>
    <col min="10" max="10" width="8" customWidth="1"/>
    <col min="11" max="11" width="7" customWidth="1"/>
    <col min="12" max="12" width="7.7265625" customWidth="1"/>
    <col min="13" max="13" width="8.1796875" customWidth="1"/>
    <col min="14" max="14" width="7.453125" customWidth="1"/>
  </cols>
  <sheetData>
    <row r="1" spans="1:23">
      <c r="A1" s="353" t="s">
        <v>178</v>
      </c>
      <c r="B1" s="354"/>
      <c r="C1" s="354"/>
      <c r="D1" s="354"/>
      <c r="E1" s="354"/>
      <c r="F1" s="355"/>
      <c r="G1" s="323" t="s">
        <v>70</v>
      </c>
      <c r="H1" s="320" t="s">
        <v>42</v>
      </c>
      <c r="I1" s="321"/>
      <c r="J1" s="321"/>
      <c r="K1" s="321"/>
      <c r="L1" s="321"/>
      <c r="M1" s="321"/>
      <c r="N1" s="321"/>
      <c r="O1" s="322"/>
    </row>
    <row r="2" spans="1:23">
      <c r="A2" s="338" t="s">
        <v>278</v>
      </c>
      <c r="B2" s="339"/>
      <c r="C2" s="339"/>
      <c r="D2" s="339"/>
      <c r="E2" s="339"/>
      <c r="F2" s="340"/>
      <c r="G2" s="324"/>
      <c r="H2" s="338" t="s">
        <v>73</v>
      </c>
      <c r="I2" s="339"/>
      <c r="J2" s="339"/>
      <c r="K2" s="339"/>
      <c r="L2" s="339"/>
      <c r="M2" s="339"/>
      <c r="N2" s="339"/>
      <c r="O2" s="340"/>
    </row>
    <row r="3" spans="1:23">
      <c r="A3" s="320" t="s">
        <v>8</v>
      </c>
      <c r="B3" s="321"/>
      <c r="C3" s="321"/>
      <c r="D3" s="321"/>
      <c r="E3" s="321"/>
      <c r="F3" s="322"/>
      <c r="G3" s="324"/>
      <c r="H3" s="338" t="s">
        <v>74</v>
      </c>
      <c r="I3" s="339"/>
      <c r="J3" s="339"/>
      <c r="K3" s="339"/>
      <c r="L3" s="339"/>
      <c r="M3" s="339"/>
      <c r="N3" s="339"/>
      <c r="O3" s="340"/>
    </row>
    <row r="4" spans="1:23">
      <c r="A4" s="320" t="s">
        <v>295</v>
      </c>
      <c r="B4" s="321"/>
      <c r="C4" s="321"/>
      <c r="D4" s="321"/>
      <c r="E4" s="321"/>
      <c r="F4" s="322"/>
      <c r="G4" s="325"/>
      <c r="H4" s="317" t="s">
        <v>6</v>
      </c>
      <c r="I4" s="318"/>
      <c r="J4" s="318"/>
      <c r="K4" s="318"/>
      <c r="L4" s="318"/>
      <c r="M4" s="318"/>
      <c r="N4" s="318"/>
      <c r="O4" s="319"/>
      <c r="Q4" s="3"/>
      <c r="R4" s="3"/>
      <c r="S4" s="3"/>
      <c r="T4" s="3"/>
      <c r="U4" s="3"/>
      <c r="V4" s="3"/>
      <c r="W4" s="3"/>
    </row>
    <row r="5" spans="1:23" s="8" customFormat="1" ht="39">
      <c r="A5" s="22" t="s">
        <v>60</v>
      </c>
      <c r="B5" s="22" t="s">
        <v>61</v>
      </c>
      <c r="C5" s="22" t="s">
        <v>62</v>
      </c>
      <c r="D5" s="22" t="s">
        <v>57</v>
      </c>
      <c r="E5" s="22" t="s">
        <v>59</v>
      </c>
      <c r="F5" s="22" t="s">
        <v>58</v>
      </c>
      <c r="G5" s="21" t="s">
        <v>5</v>
      </c>
      <c r="H5" s="42" t="s">
        <v>63</v>
      </c>
      <c r="I5" s="42" t="s">
        <v>64</v>
      </c>
      <c r="J5" s="42" t="s">
        <v>65</v>
      </c>
      <c r="K5" s="42" t="s">
        <v>66</v>
      </c>
      <c r="L5" s="42" t="s">
        <v>67</v>
      </c>
      <c r="M5" s="42" t="s">
        <v>72</v>
      </c>
      <c r="N5" s="42" t="s">
        <v>68</v>
      </c>
      <c r="O5" s="20" t="s">
        <v>7</v>
      </c>
      <c r="Q5" s="30"/>
      <c r="R5" s="30"/>
      <c r="S5" s="30"/>
      <c r="T5" s="30"/>
      <c r="U5" s="30"/>
      <c r="V5" s="30"/>
      <c r="W5" s="30"/>
    </row>
    <row r="6" spans="1:23" ht="28">
      <c r="A6" s="4">
        <v>0</v>
      </c>
      <c r="B6" s="4">
        <v>3</v>
      </c>
      <c r="C6" s="4">
        <f>B6-A6</f>
        <v>3</v>
      </c>
      <c r="D6" s="4">
        <v>0</v>
      </c>
      <c r="E6" s="5">
        <f>D6/C6*100</f>
        <v>0</v>
      </c>
      <c r="F6" s="5"/>
      <c r="G6" s="6" t="s">
        <v>9</v>
      </c>
      <c r="H6" s="2"/>
      <c r="I6" s="2"/>
      <c r="J6" s="2"/>
      <c r="K6" s="2"/>
      <c r="L6" s="2"/>
      <c r="M6" s="2"/>
      <c r="N6" s="2"/>
      <c r="O6" s="2"/>
      <c r="Q6" s="3"/>
      <c r="R6" s="3"/>
      <c r="S6" s="3"/>
      <c r="T6" s="3"/>
      <c r="U6" s="3"/>
      <c r="V6" s="3"/>
      <c r="W6" s="3"/>
    </row>
    <row r="7" spans="1:23" ht="28">
      <c r="A7" s="4">
        <v>3</v>
      </c>
      <c r="B7" s="4">
        <v>6</v>
      </c>
      <c r="C7" s="4">
        <f t="shared" ref="C7:C48" si="0">B7-A7</f>
        <v>3</v>
      </c>
      <c r="D7" s="4">
        <v>0</v>
      </c>
      <c r="E7" s="5">
        <f t="shared" ref="E7:E48" si="1">D7/C7*100</f>
        <v>0</v>
      </c>
      <c r="F7" s="5"/>
      <c r="G7" s="6" t="s">
        <v>9</v>
      </c>
      <c r="H7" s="2"/>
      <c r="I7" s="25"/>
      <c r="J7" s="25"/>
      <c r="K7" s="2"/>
      <c r="L7" s="2"/>
      <c r="M7" s="2"/>
      <c r="N7" s="2"/>
      <c r="O7" s="2"/>
      <c r="Q7" s="3"/>
      <c r="R7" s="3"/>
      <c r="S7" s="3"/>
      <c r="T7" s="3"/>
      <c r="U7" s="3"/>
      <c r="V7" s="3"/>
      <c r="W7" s="3"/>
    </row>
    <row r="8" spans="1:23" ht="28">
      <c r="A8" s="4">
        <v>6</v>
      </c>
      <c r="B8" s="4">
        <v>9</v>
      </c>
      <c r="C8" s="4">
        <f t="shared" si="0"/>
        <v>3</v>
      </c>
      <c r="D8" s="4">
        <v>0</v>
      </c>
      <c r="E8" s="5">
        <f t="shared" si="1"/>
        <v>0</v>
      </c>
      <c r="F8" s="5"/>
      <c r="G8" s="6" t="s">
        <v>9</v>
      </c>
      <c r="H8" s="2"/>
      <c r="I8" s="2"/>
      <c r="J8" s="2"/>
      <c r="K8" s="2"/>
      <c r="L8" s="2"/>
      <c r="M8" s="2"/>
      <c r="N8" s="2"/>
      <c r="O8" s="2"/>
      <c r="Q8" s="3"/>
      <c r="R8" s="3"/>
      <c r="S8" s="3"/>
      <c r="T8" s="3"/>
      <c r="U8" s="3"/>
      <c r="V8" s="3"/>
      <c r="W8" s="3"/>
    </row>
    <row r="9" spans="1:23" ht="28">
      <c r="A9" s="4">
        <v>9</v>
      </c>
      <c r="B9" s="4">
        <v>12</v>
      </c>
      <c r="C9" s="4">
        <f t="shared" si="0"/>
        <v>3</v>
      </c>
      <c r="D9" s="4">
        <v>0</v>
      </c>
      <c r="E9" s="5">
        <f t="shared" si="1"/>
        <v>0</v>
      </c>
      <c r="F9" s="5"/>
      <c r="G9" s="6" t="s">
        <v>9</v>
      </c>
      <c r="H9" s="2"/>
      <c r="I9" s="2"/>
      <c r="J9" s="2"/>
      <c r="K9" s="2"/>
      <c r="L9" s="2"/>
      <c r="M9" s="2"/>
      <c r="N9" s="2"/>
      <c r="O9" s="2"/>
      <c r="Q9" s="3"/>
      <c r="R9" s="3"/>
      <c r="S9" s="3"/>
      <c r="T9" s="3"/>
      <c r="U9" s="3"/>
      <c r="V9" s="3"/>
      <c r="W9" s="3"/>
    </row>
    <row r="10" spans="1:23" ht="28">
      <c r="A10" s="4">
        <v>12</v>
      </c>
      <c r="B10" s="4">
        <v>12.5</v>
      </c>
      <c r="C10" s="4">
        <f t="shared" si="0"/>
        <v>0.5</v>
      </c>
      <c r="D10" s="4">
        <v>0</v>
      </c>
      <c r="E10" s="5">
        <f t="shared" si="1"/>
        <v>0</v>
      </c>
      <c r="F10" s="5"/>
      <c r="G10" s="6" t="s">
        <v>9</v>
      </c>
      <c r="H10" s="2"/>
      <c r="I10" s="2"/>
      <c r="J10" s="2"/>
      <c r="K10" s="2"/>
      <c r="L10" s="2"/>
      <c r="M10" s="2"/>
      <c r="N10" s="2"/>
      <c r="O10" s="2"/>
      <c r="Q10" s="3"/>
      <c r="R10" s="3"/>
      <c r="S10" s="3"/>
      <c r="T10" s="3"/>
      <c r="U10" s="3"/>
      <c r="V10" s="3"/>
      <c r="W10" s="3"/>
    </row>
    <row r="11" spans="1:23" ht="28">
      <c r="A11" s="4">
        <v>12.5</v>
      </c>
      <c r="B11" s="4">
        <v>13.5</v>
      </c>
      <c r="C11" s="4">
        <f t="shared" si="0"/>
        <v>1</v>
      </c>
      <c r="D11" s="4">
        <v>0</v>
      </c>
      <c r="E11" s="5">
        <f t="shared" si="1"/>
        <v>0</v>
      </c>
      <c r="F11" s="5"/>
      <c r="G11" s="6" t="s">
        <v>9</v>
      </c>
      <c r="H11" s="2"/>
      <c r="I11" s="2"/>
      <c r="J11" s="2"/>
      <c r="K11" s="2"/>
      <c r="L11" s="2"/>
      <c r="M11" s="2"/>
      <c r="N11" s="2"/>
      <c r="O11" s="2"/>
      <c r="Q11" s="3"/>
      <c r="R11" s="3"/>
      <c r="S11" s="3"/>
      <c r="T11" s="3"/>
      <c r="U11" s="3"/>
      <c r="V11" s="3"/>
      <c r="W11" s="3"/>
    </row>
    <row r="12" spans="1:23" ht="28">
      <c r="A12" s="4">
        <v>13.5</v>
      </c>
      <c r="B12" s="4">
        <v>14.5</v>
      </c>
      <c r="C12" s="4">
        <f t="shared" si="0"/>
        <v>1</v>
      </c>
      <c r="D12" s="4">
        <v>0.4</v>
      </c>
      <c r="E12" s="5">
        <f t="shared" si="1"/>
        <v>40</v>
      </c>
      <c r="F12" s="351">
        <v>1</v>
      </c>
      <c r="G12" s="6" t="s">
        <v>17</v>
      </c>
      <c r="H12" s="57">
        <v>14.78</v>
      </c>
      <c r="I12" s="57">
        <v>5.72</v>
      </c>
      <c r="J12" s="57">
        <v>2.1</v>
      </c>
      <c r="K12" s="57">
        <v>41.49</v>
      </c>
      <c r="L12" s="57">
        <v>1.29</v>
      </c>
      <c r="M12" s="58">
        <v>6.7000000000000004E-2</v>
      </c>
      <c r="N12" s="57">
        <v>33.76</v>
      </c>
      <c r="O12" s="59">
        <f>SUM(H12:N12)</f>
        <v>99.206999999999994</v>
      </c>
      <c r="Q12" s="26"/>
      <c r="R12" s="26"/>
      <c r="S12" s="26"/>
      <c r="T12" s="26"/>
      <c r="U12" s="26"/>
      <c r="V12" s="26"/>
      <c r="W12" s="27"/>
    </row>
    <row r="13" spans="1:23" ht="28">
      <c r="A13" s="4">
        <v>14.5</v>
      </c>
      <c r="B13" s="4">
        <v>15.5</v>
      </c>
      <c r="C13" s="4">
        <f t="shared" si="0"/>
        <v>1</v>
      </c>
      <c r="D13" s="4">
        <v>0.8</v>
      </c>
      <c r="E13" s="5">
        <f t="shared" si="1"/>
        <v>80</v>
      </c>
      <c r="F13" s="352"/>
      <c r="G13" s="6" t="s">
        <v>17</v>
      </c>
      <c r="H13" s="57">
        <v>14.78</v>
      </c>
      <c r="I13" s="57">
        <v>5.72</v>
      </c>
      <c r="J13" s="57">
        <v>2.1</v>
      </c>
      <c r="K13" s="57">
        <v>41.49</v>
      </c>
      <c r="L13" s="57">
        <v>1.29</v>
      </c>
      <c r="M13" s="58">
        <v>6.7000000000000004E-2</v>
      </c>
      <c r="N13" s="57">
        <v>33.76</v>
      </c>
      <c r="O13" s="59">
        <f>SUM(H13:N13)</f>
        <v>99.206999999999994</v>
      </c>
      <c r="Q13" s="26"/>
      <c r="R13" s="26"/>
      <c r="S13" s="26"/>
      <c r="T13" s="26"/>
      <c r="U13" s="26"/>
      <c r="V13" s="26"/>
      <c r="W13" s="27"/>
    </row>
    <row r="14" spans="1:23" ht="28">
      <c r="A14" s="4">
        <v>15.5</v>
      </c>
      <c r="B14" s="4">
        <v>16.5</v>
      </c>
      <c r="C14" s="4">
        <f t="shared" si="0"/>
        <v>1</v>
      </c>
      <c r="D14" s="4">
        <v>0.8</v>
      </c>
      <c r="E14" s="5">
        <f t="shared" si="1"/>
        <v>80</v>
      </c>
      <c r="F14" s="5">
        <v>2</v>
      </c>
      <c r="G14" s="6" t="s">
        <v>17</v>
      </c>
      <c r="H14" s="57">
        <v>13.34</v>
      </c>
      <c r="I14" s="57">
        <v>4.8600000000000003</v>
      </c>
      <c r="J14" s="57">
        <v>1.7</v>
      </c>
      <c r="K14" s="57">
        <v>43.96</v>
      </c>
      <c r="L14" s="57">
        <v>0.48</v>
      </c>
      <c r="M14" s="57" t="s">
        <v>143</v>
      </c>
      <c r="N14" s="57">
        <v>34.880000000000003</v>
      </c>
      <c r="O14" s="59">
        <f t="shared" ref="O14:O43" si="2">SUM(H14:N14)</f>
        <v>99.22</v>
      </c>
      <c r="Q14" s="26"/>
      <c r="R14" s="26"/>
      <c r="S14" s="26"/>
      <c r="T14" s="26"/>
      <c r="U14" s="26"/>
      <c r="V14" s="26"/>
      <c r="W14" s="27"/>
    </row>
    <row r="15" spans="1:23" ht="28">
      <c r="A15" s="4">
        <v>16.5</v>
      </c>
      <c r="B15" s="4">
        <v>17.5</v>
      </c>
      <c r="C15" s="4">
        <f t="shared" si="0"/>
        <v>1</v>
      </c>
      <c r="D15" s="4">
        <v>0.8</v>
      </c>
      <c r="E15" s="5">
        <f t="shared" si="1"/>
        <v>80</v>
      </c>
      <c r="F15" s="5">
        <v>3</v>
      </c>
      <c r="G15" s="6" t="s">
        <v>17</v>
      </c>
      <c r="H15" s="57">
        <v>14.8</v>
      </c>
      <c r="I15" s="57">
        <v>4.9400000000000004</v>
      </c>
      <c r="J15" s="57">
        <v>1.7</v>
      </c>
      <c r="K15" s="57">
        <v>41.94</v>
      </c>
      <c r="L15" s="57">
        <v>1.45</v>
      </c>
      <c r="M15" s="58">
        <v>0.03</v>
      </c>
      <c r="N15" s="57">
        <v>34.29</v>
      </c>
      <c r="O15" s="59">
        <f t="shared" si="2"/>
        <v>99.15</v>
      </c>
      <c r="Q15" s="26"/>
      <c r="R15" s="26"/>
      <c r="S15" s="26"/>
      <c r="T15" s="26"/>
      <c r="U15" s="26"/>
      <c r="V15" s="26"/>
      <c r="W15" s="27"/>
    </row>
    <row r="16" spans="1:23" ht="28">
      <c r="A16" s="4">
        <v>17.5</v>
      </c>
      <c r="B16" s="4">
        <v>18.5</v>
      </c>
      <c r="C16" s="4">
        <f t="shared" si="0"/>
        <v>1</v>
      </c>
      <c r="D16" s="4">
        <v>0.9</v>
      </c>
      <c r="E16" s="5">
        <f t="shared" si="1"/>
        <v>90</v>
      </c>
      <c r="F16" s="5">
        <v>4</v>
      </c>
      <c r="G16" s="6" t="s">
        <v>17</v>
      </c>
      <c r="H16" s="57">
        <v>12.38</v>
      </c>
      <c r="I16" s="57">
        <v>4.88</v>
      </c>
      <c r="J16" s="57">
        <v>1.4</v>
      </c>
      <c r="K16" s="57">
        <v>43.51</v>
      </c>
      <c r="L16" s="57">
        <v>1.45</v>
      </c>
      <c r="M16" s="58">
        <v>0.03</v>
      </c>
      <c r="N16" s="57">
        <v>35.49</v>
      </c>
      <c r="O16" s="59">
        <f t="shared" si="2"/>
        <v>99.140000000000015</v>
      </c>
      <c r="Q16" s="26"/>
      <c r="R16" s="26"/>
      <c r="S16" s="26"/>
      <c r="T16" s="26"/>
      <c r="U16" s="26"/>
      <c r="V16" s="26"/>
      <c r="W16" s="27"/>
    </row>
    <row r="17" spans="1:23" ht="28">
      <c r="A17" s="4">
        <v>18.5</v>
      </c>
      <c r="B17" s="4">
        <v>19.5</v>
      </c>
      <c r="C17" s="4">
        <f t="shared" si="0"/>
        <v>1</v>
      </c>
      <c r="D17" s="4">
        <v>1</v>
      </c>
      <c r="E17" s="5">
        <f t="shared" si="1"/>
        <v>100</v>
      </c>
      <c r="F17" s="5">
        <v>5</v>
      </c>
      <c r="G17" s="6" t="s">
        <v>17</v>
      </c>
      <c r="H17" s="57">
        <v>10.88</v>
      </c>
      <c r="I17" s="57">
        <v>4.62</v>
      </c>
      <c r="J17" s="57">
        <v>1.5</v>
      </c>
      <c r="K17" s="57">
        <v>44.41</v>
      </c>
      <c r="L17" s="57">
        <v>1.61</v>
      </c>
      <c r="M17" s="58">
        <v>2.4E-2</v>
      </c>
      <c r="N17" s="57">
        <v>36.369999999999997</v>
      </c>
      <c r="O17" s="59">
        <f t="shared" si="2"/>
        <v>99.413999999999987</v>
      </c>
      <c r="Q17" s="28"/>
      <c r="R17" s="28"/>
      <c r="S17" s="28"/>
      <c r="T17" s="28"/>
      <c r="U17" s="28"/>
      <c r="V17" s="28"/>
      <c r="W17" s="27"/>
    </row>
    <row r="18" spans="1:23" ht="28">
      <c r="A18" s="4">
        <v>19.5</v>
      </c>
      <c r="B18" s="4">
        <v>20.5</v>
      </c>
      <c r="C18" s="4">
        <f t="shared" si="0"/>
        <v>1</v>
      </c>
      <c r="D18" s="4">
        <v>1</v>
      </c>
      <c r="E18" s="5">
        <f t="shared" si="1"/>
        <v>100</v>
      </c>
      <c r="F18" s="5">
        <v>6</v>
      </c>
      <c r="G18" s="6" t="s">
        <v>17</v>
      </c>
      <c r="H18" s="57">
        <v>9.86</v>
      </c>
      <c r="I18" s="57">
        <v>3.9</v>
      </c>
      <c r="J18" s="57">
        <v>1.1000000000000001</v>
      </c>
      <c r="K18" s="57">
        <v>46.43</v>
      </c>
      <c r="L18" s="57">
        <v>0.8</v>
      </c>
      <c r="M18" s="57" t="s">
        <v>143</v>
      </c>
      <c r="N18" s="57">
        <v>37.17</v>
      </c>
      <c r="O18" s="59">
        <f t="shared" si="2"/>
        <v>99.259999999999991</v>
      </c>
      <c r="Q18" s="28"/>
      <c r="R18" s="28"/>
      <c r="S18" s="28"/>
      <c r="T18" s="28"/>
      <c r="U18" s="28"/>
      <c r="V18" s="28"/>
      <c r="W18" s="27"/>
    </row>
    <row r="19" spans="1:23" ht="28">
      <c r="A19" s="4">
        <v>20.5</v>
      </c>
      <c r="B19" s="4">
        <v>21.5</v>
      </c>
      <c r="C19" s="4">
        <f t="shared" si="0"/>
        <v>1</v>
      </c>
      <c r="D19" s="4">
        <v>1</v>
      </c>
      <c r="E19" s="5">
        <f t="shared" si="1"/>
        <v>100</v>
      </c>
      <c r="F19" s="5">
        <v>7</v>
      </c>
      <c r="G19" s="6" t="s">
        <v>17</v>
      </c>
      <c r="H19" s="57">
        <v>9.32</v>
      </c>
      <c r="I19" s="57">
        <v>3.9</v>
      </c>
      <c r="J19" s="57">
        <v>0.9</v>
      </c>
      <c r="K19" s="57">
        <v>47.1</v>
      </c>
      <c r="L19" s="57">
        <v>0.64</v>
      </c>
      <c r="M19" s="57" t="s">
        <v>143</v>
      </c>
      <c r="N19" s="57">
        <v>37.520000000000003</v>
      </c>
      <c r="O19" s="59">
        <f t="shared" si="2"/>
        <v>99.38</v>
      </c>
      <c r="Q19" s="29"/>
      <c r="R19" s="29"/>
      <c r="S19" s="29"/>
      <c r="T19" s="29"/>
      <c r="U19" s="29"/>
      <c r="V19" s="29"/>
      <c r="W19" s="29"/>
    </row>
    <row r="20" spans="1:23" ht="28">
      <c r="A20" s="4">
        <v>21.5</v>
      </c>
      <c r="B20" s="7">
        <v>22</v>
      </c>
      <c r="C20" s="4">
        <f t="shared" si="0"/>
        <v>0.5</v>
      </c>
      <c r="D20" s="7">
        <v>0.5</v>
      </c>
      <c r="E20" s="5">
        <f t="shared" si="1"/>
        <v>100</v>
      </c>
      <c r="F20" s="5">
        <v>8</v>
      </c>
      <c r="G20" s="6" t="s">
        <v>17</v>
      </c>
      <c r="H20" s="57">
        <v>9.86</v>
      </c>
      <c r="I20" s="57">
        <v>4.12</v>
      </c>
      <c r="J20" s="57">
        <v>1.4</v>
      </c>
      <c r="K20" s="57">
        <v>46.43</v>
      </c>
      <c r="L20" s="57">
        <v>0.64</v>
      </c>
      <c r="M20" s="57" t="s">
        <v>143</v>
      </c>
      <c r="N20" s="57">
        <v>36.979999999999997</v>
      </c>
      <c r="O20" s="59">
        <f t="shared" si="2"/>
        <v>99.43</v>
      </c>
    </row>
    <row r="21" spans="1:23" ht="28">
      <c r="A21" s="7">
        <v>22</v>
      </c>
      <c r="B21" s="7">
        <v>23</v>
      </c>
      <c r="C21" s="4">
        <f t="shared" si="0"/>
        <v>1</v>
      </c>
      <c r="D21" s="4">
        <v>1</v>
      </c>
      <c r="E21" s="5">
        <f t="shared" si="1"/>
        <v>100</v>
      </c>
      <c r="F21" s="5">
        <v>9</v>
      </c>
      <c r="G21" s="6" t="s">
        <v>17</v>
      </c>
      <c r="H21" s="57">
        <v>9.9600000000000009</v>
      </c>
      <c r="I21" s="57">
        <v>3.9</v>
      </c>
      <c r="J21" s="57">
        <v>1.2</v>
      </c>
      <c r="K21" s="57">
        <v>46.2</v>
      </c>
      <c r="L21" s="57">
        <v>0.96</v>
      </c>
      <c r="M21" s="57" t="s">
        <v>143</v>
      </c>
      <c r="N21" s="57">
        <v>37.020000000000003</v>
      </c>
      <c r="O21" s="59">
        <f t="shared" si="2"/>
        <v>99.240000000000009</v>
      </c>
    </row>
    <row r="22" spans="1:23" ht="28">
      <c r="A22" s="7">
        <v>23</v>
      </c>
      <c r="B22" s="7">
        <v>24</v>
      </c>
      <c r="C22" s="4">
        <f t="shared" si="0"/>
        <v>1</v>
      </c>
      <c r="D22" s="4">
        <v>1</v>
      </c>
      <c r="E22" s="5">
        <f t="shared" si="1"/>
        <v>100</v>
      </c>
      <c r="F22" s="5">
        <v>10</v>
      </c>
      <c r="G22" s="6" t="s">
        <v>17</v>
      </c>
      <c r="H22" s="57">
        <v>9.5399999999999991</v>
      </c>
      <c r="I22" s="57">
        <v>4.16</v>
      </c>
      <c r="J22" s="57">
        <v>1.1000000000000001</v>
      </c>
      <c r="K22" s="57">
        <v>45.76</v>
      </c>
      <c r="L22" s="57">
        <v>1.45</v>
      </c>
      <c r="M22" s="58">
        <v>0.03</v>
      </c>
      <c r="N22" s="57">
        <v>37.229999999999997</v>
      </c>
      <c r="O22" s="59">
        <f t="shared" si="2"/>
        <v>99.27</v>
      </c>
    </row>
    <row r="23" spans="1:23" ht="28">
      <c r="A23" s="7">
        <v>24</v>
      </c>
      <c r="B23" s="7">
        <v>25</v>
      </c>
      <c r="C23" s="4">
        <f t="shared" si="0"/>
        <v>1</v>
      </c>
      <c r="D23" s="4">
        <v>1</v>
      </c>
      <c r="E23" s="5">
        <f t="shared" si="1"/>
        <v>100</v>
      </c>
      <c r="F23" s="5">
        <v>11</v>
      </c>
      <c r="G23" s="6" t="s">
        <v>17</v>
      </c>
      <c r="H23" s="57">
        <v>12.34</v>
      </c>
      <c r="I23" s="57">
        <v>5.34</v>
      </c>
      <c r="J23" s="57">
        <v>1</v>
      </c>
      <c r="K23" s="57">
        <v>43.74</v>
      </c>
      <c r="L23" s="57">
        <v>1.29</v>
      </c>
      <c r="M23" s="58">
        <v>7.0999999999999994E-2</v>
      </c>
      <c r="N23" s="57">
        <v>35.51</v>
      </c>
      <c r="O23" s="59">
        <f t="shared" si="2"/>
        <v>99.290999999999997</v>
      </c>
    </row>
    <row r="24" spans="1:23" ht="28">
      <c r="A24" s="7">
        <v>25</v>
      </c>
      <c r="B24" s="7">
        <v>26</v>
      </c>
      <c r="C24" s="4">
        <f t="shared" si="0"/>
        <v>1</v>
      </c>
      <c r="D24" s="4">
        <v>1</v>
      </c>
      <c r="E24" s="5">
        <f t="shared" si="1"/>
        <v>100</v>
      </c>
      <c r="F24" s="5">
        <v>12</v>
      </c>
      <c r="G24" s="6" t="s">
        <v>17</v>
      </c>
      <c r="H24" s="57">
        <v>13.64</v>
      </c>
      <c r="I24" s="57">
        <v>5.68</v>
      </c>
      <c r="J24" s="57">
        <v>1.8</v>
      </c>
      <c r="K24" s="57">
        <v>41.49</v>
      </c>
      <c r="L24" s="57">
        <v>2.09</v>
      </c>
      <c r="M24" s="58">
        <v>7.0999999999999994E-2</v>
      </c>
      <c r="N24" s="57">
        <v>34.71</v>
      </c>
      <c r="O24" s="59">
        <f t="shared" si="2"/>
        <v>99.480999999999995</v>
      </c>
    </row>
    <row r="25" spans="1:23" ht="28">
      <c r="A25" s="7">
        <v>26</v>
      </c>
      <c r="B25" s="7">
        <v>27</v>
      </c>
      <c r="C25" s="4">
        <f t="shared" si="0"/>
        <v>1</v>
      </c>
      <c r="D25" s="4">
        <v>1</v>
      </c>
      <c r="E25" s="5">
        <f t="shared" si="1"/>
        <v>100</v>
      </c>
      <c r="F25" s="5">
        <v>13</v>
      </c>
      <c r="G25" s="6" t="s">
        <v>17</v>
      </c>
      <c r="H25" s="57">
        <v>16.36</v>
      </c>
      <c r="I25" s="57">
        <v>6.86</v>
      </c>
      <c r="J25" s="57">
        <v>1.9</v>
      </c>
      <c r="K25" s="57">
        <v>39.700000000000003</v>
      </c>
      <c r="L25" s="57">
        <v>1.77</v>
      </c>
      <c r="M25" s="58">
        <v>2.1000000000000001E-2</v>
      </c>
      <c r="N25" s="57">
        <v>32.85</v>
      </c>
      <c r="O25" s="59">
        <f t="shared" si="2"/>
        <v>99.460999999999984</v>
      </c>
    </row>
    <row r="26" spans="1:23" ht="28">
      <c r="A26" s="7">
        <v>27</v>
      </c>
      <c r="B26" s="7">
        <v>28</v>
      </c>
      <c r="C26" s="4">
        <f t="shared" si="0"/>
        <v>1</v>
      </c>
      <c r="D26" s="4">
        <v>0.8</v>
      </c>
      <c r="E26" s="5">
        <f t="shared" si="1"/>
        <v>80</v>
      </c>
      <c r="F26" s="5">
        <v>14</v>
      </c>
      <c r="G26" s="6" t="s">
        <v>17</v>
      </c>
      <c r="H26" s="57">
        <v>17.579999999999998</v>
      </c>
      <c r="I26" s="57">
        <v>7.36</v>
      </c>
      <c r="J26" s="57">
        <v>1.9</v>
      </c>
      <c r="K26" s="57">
        <v>39.479999999999997</v>
      </c>
      <c r="L26" s="57">
        <v>1.1200000000000001</v>
      </c>
      <c r="M26" s="58">
        <v>2.1000000000000001E-2</v>
      </c>
      <c r="N26" s="57">
        <v>32.07</v>
      </c>
      <c r="O26" s="59">
        <f t="shared" si="2"/>
        <v>99.531000000000006</v>
      </c>
    </row>
    <row r="27" spans="1:23" ht="28">
      <c r="A27" s="7">
        <v>28</v>
      </c>
      <c r="B27" s="7">
        <v>29</v>
      </c>
      <c r="C27" s="4">
        <f t="shared" si="0"/>
        <v>1</v>
      </c>
      <c r="D27" s="4">
        <v>1</v>
      </c>
      <c r="E27" s="5">
        <f t="shared" si="1"/>
        <v>100</v>
      </c>
      <c r="F27" s="5">
        <v>15</v>
      </c>
      <c r="G27" s="6" t="s">
        <v>17</v>
      </c>
      <c r="H27" s="57">
        <v>17.760000000000002</v>
      </c>
      <c r="I27" s="57">
        <v>7.72</v>
      </c>
      <c r="J27" s="57">
        <v>1.9</v>
      </c>
      <c r="K27" s="57">
        <v>39.479999999999997</v>
      </c>
      <c r="L27" s="57">
        <v>0.8</v>
      </c>
      <c r="M27" s="58">
        <v>3.6999999999999998E-2</v>
      </c>
      <c r="N27" s="57">
        <v>31.74</v>
      </c>
      <c r="O27" s="59">
        <f t="shared" si="2"/>
        <v>99.436999999999998</v>
      </c>
    </row>
    <row r="28" spans="1:23" ht="28">
      <c r="A28" s="7">
        <v>29</v>
      </c>
      <c r="B28" s="7">
        <v>30</v>
      </c>
      <c r="C28" s="4">
        <f t="shared" si="0"/>
        <v>1</v>
      </c>
      <c r="D28" s="4">
        <v>1</v>
      </c>
      <c r="E28" s="5">
        <f t="shared" si="1"/>
        <v>100</v>
      </c>
      <c r="F28" s="5">
        <v>16</v>
      </c>
      <c r="G28" s="6" t="s">
        <v>18</v>
      </c>
      <c r="H28" s="57">
        <v>18.32</v>
      </c>
      <c r="I28" s="57">
        <v>10.32</v>
      </c>
      <c r="J28" s="60">
        <v>2.9</v>
      </c>
      <c r="K28" s="57">
        <v>36.33</v>
      </c>
      <c r="L28" s="57">
        <v>1.61</v>
      </c>
      <c r="M28" s="58">
        <v>3.6999999999999998E-2</v>
      </c>
      <c r="N28" s="57">
        <v>30.14</v>
      </c>
      <c r="O28" s="59">
        <f t="shared" si="2"/>
        <v>99.657000000000011</v>
      </c>
    </row>
    <row r="29" spans="1:23" ht="28">
      <c r="A29" s="7">
        <v>30</v>
      </c>
      <c r="B29" s="7">
        <v>31</v>
      </c>
      <c r="C29" s="4">
        <f t="shared" si="0"/>
        <v>1</v>
      </c>
      <c r="D29" s="4">
        <v>1</v>
      </c>
      <c r="E29" s="5">
        <f t="shared" si="1"/>
        <v>100</v>
      </c>
      <c r="F29" s="5">
        <v>17</v>
      </c>
      <c r="G29" s="6" t="s">
        <v>18</v>
      </c>
      <c r="H29" s="57">
        <v>19.82</v>
      </c>
      <c r="I29" s="57">
        <v>9.48</v>
      </c>
      <c r="J29" s="57">
        <v>2.8</v>
      </c>
      <c r="K29" s="57">
        <v>35.659999999999997</v>
      </c>
      <c r="L29" s="57">
        <v>1.93</v>
      </c>
      <c r="M29" s="58">
        <v>4.2999999999999997E-2</v>
      </c>
      <c r="N29" s="57">
        <v>29.93</v>
      </c>
      <c r="O29" s="59">
        <f t="shared" si="2"/>
        <v>99.663000000000011</v>
      </c>
    </row>
    <row r="30" spans="1:23" ht="28">
      <c r="A30" s="7">
        <v>31</v>
      </c>
      <c r="B30" s="7">
        <v>32</v>
      </c>
      <c r="C30" s="4">
        <f t="shared" si="0"/>
        <v>1</v>
      </c>
      <c r="D30" s="4">
        <v>1</v>
      </c>
      <c r="E30" s="5">
        <f t="shared" si="1"/>
        <v>100</v>
      </c>
      <c r="F30" s="5">
        <v>18</v>
      </c>
      <c r="G30" s="6" t="s">
        <v>18</v>
      </c>
      <c r="H30" s="57">
        <v>17.920000000000002</v>
      </c>
      <c r="I30" s="57">
        <v>8.94</v>
      </c>
      <c r="J30" s="57">
        <v>2.7</v>
      </c>
      <c r="K30" s="57">
        <v>37.229999999999997</v>
      </c>
      <c r="L30" s="57">
        <v>1.77</v>
      </c>
      <c r="M30" s="57" t="s">
        <v>143</v>
      </c>
      <c r="N30" s="57">
        <v>30.92</v>
      </c>
      <c r="O30" s="59">
        <f>SUM(H30:N30)</f>
        <v>99.47999999999999</v>
      </c>
    </row>
    <row r="31" spans="1:23" ht="28">
      <c r="A31" s="7">
        <v>32</v>
      </c>
      <c r="B31" s="7">
        <v>33</v>
      </c>
      <c r="C31" s="4">
        <f t="shared" si="0"/>
        <v>1</v>
      </c>
      <c r="D31" s="4">
        <v>1</v>
      </c>
      <c r="E31" s="5">
        <f t="shared" si="1"/>
        <v>100</v>
      </c>
      <c r="F31" s="5">
        <v>19</v>
      </c>
      <c r="G31" s="6" t="s">
        <v>18</v>
      </c>
      <c r="H31" s="57">
        <v>20.74</v>
      </c>
      <c r="I31" s="57">
        <v>10.74</v>
      </c>
      <c r="J31" s="57">
        <v>2.8</v>
      </c>
      <c r="K31" s="57">
        <v>34.54</v>
      </c>
      <c r="L31" s="57">
        <v>1.77</v>
      </c>
      <c r="M31" s="58">
        <v>3.6999999999999998E-2</v>
      </c>
      <c r="N31" s="57">
        <v>28.76</v>
      </c>
      <c r="O31" s="59">
        <f t="shared" si="2"/>
        <v>99.387</v>
      </c>
    </row>
    <row r="32" spans="1:23" ht="28">
      <c r="A32" s="7">
        <v>33</v>
      </c>
      <c r="B32" s="7">
        <v>34</v>
      </c>
      <c r="C32" s="4">
        <f t="shared" si="0"/>
        <v>1</v>
      </c>
      <c r="D32" s="4">
        <v>1</v>
      </c>
      <c r="E32" s="5">
        <f t="shared" si="1"/>
        <v>100</v>
      </c>
      <c r="F32" s="5">
        <v>20</v>
      </c>
      <c r="G32" s="6" t="s">
        <v>18</v>
      </c>
      <c r="H32" s="57">
        <v>19.559999999999999</v>
      </c>
      <c r="I32" s="57">
        <v>9.44</v>
      </c>
      <c r="J32" s="57">
        <v>3</v>
      </c>
      <c r="K32" s="57">
        <v>36.33</v>
      </c>
      <c r="L32" s="57">
        <v>1.45</v>
      </c>
      <c r="M32" s="58">
        <v>4.2999999999999997E-2</v>
      </c>
      <c r="N32" s="57">
        <v>29.83</v>
      </c>
      <c r="O32" s="59">
        <f t="shared" si="2"/>
        <v>99.653000000000006</v>
      </c>
    </row>
    <row r="33" spans="1:15" ht="28">
      <c r="A33" s="7">
        <v>34</v>
      </c>
      <c r="B33" s="7">
        <v>35</v>
      </c>
      <c r="C33" s="4">
        <f t="shared" si="0"/>
        <v>1</v>
      </c>
      <c r="D33" s="4">
        <v>1</v>
      </c>
      <c r="E33" s="5">
        <f t="shared" si="1"/>
        <v>100</v>
      </c>
      <c r="F33" s="5">
        <v>21</v>
      </c>
      <c r="G33" s="6" t="s">
        <v>18</v>
      </c>
      <c r="H33" s="57">
        <v>19.8</v>
      </c>
      <c r="I33" s="57">
        <v>10.94</v>
      </c>
      <c r="J33" s="57">
        <v>2.9</v>
      </c>
      <c r="K33" s="57">
        <v>34.76</v>
      </c>
      <c r="L33" s="57">
        <v>1.93</v>
      </c>
      <c r="M33" s="58">
        <v>4.2999999999999997E-2</v>
      </c>
      <c r="N33" s="57">
        <v>29.15</v>
      </c>
      <c r="O33" s="59">
        <f t="shared" si="2"/>
        <v>99.523000000000025</v>
      </c>
    </row>
    <row r="34" spans="1:15" ht="28">
      <c r="A34" s="7">
        <v>35</v>
      </c>
      <c r="B34" s="4">
        <v>36</v>
      </c>
      <c r="C34" s="4">
        <f t="shared" si="0"/>
        <v>1</v>
      </c>
      <c r="D34" s="4">
        <v>1</v>
      </c>
      <c r="E34" s="5">
        <f t="shared" si="1"/>
        <v>100</v>
      </c>
      <c r="F34" s="5">
        <v>22</v>
      </c>
      <c r="G34" s="6" t="s">
        <v>18</v>
      </c>
      <c r="H34" s="57">
        <v>18</v>
      </c>
      <c r="I34" s="57">
        <v>9.24</v>
      </c>
      <c r="J34" s="57">
        <v>2.7</v>
      </c>
      <c r="K34" s="57">
        <v>37.46</v>
      </c>
      <c r="L34" s="57">
        <v>1.45</v>
      </c>
      <c r="M34" s="58">
        <v>3.3000000000000002E-2</v>
      </c>
      <c r="N34" s="57">
        <v>30.7</v>
      </c>
      <c r="O34" s="59">
        <f t="shared" si="2"/>
        <v>99.583000000000013</v>
      </c>
    </row>
    <row r="35" spans="1:15" ht="28">
      <c r="A35" s="4">
        <v>36</v>
      </c>
      <c r="B35" s="4">
        <v>37</v>
      </c>
      <c r="C35" s="4">
        <f t="shared" si="0"/>
        <v>1</v>
      </c>
      <c r="D35" s="4">
        <v>1</v>
      </c>
      <c r="E35" s="5">
        <f t="shared" si="1"/>
        <v>100</v>
      </c>
      <c r="F35" s="5">
        <v>23</v>
      </c>
      <c r="G35" s="6" t="s">
        <v>18</v>
      </c>
      <c r="H35" s="57">
        <v>18.64</v>
      </c>
      <c r="I35" s="57">
        <v>10.54</v>
      </c>
      <c r="J35" s="57">
        <v>2.8</v>
      </c>
      <c r="K35" s="57">
        <v>35.659999999999997</v>
      </c>
      <c r="L35" s="57">
        <v>1.93</v>
      </c>
      <c r="M35" s="58">
        <v>3.3000000000000002E-2</v>
      </c>
      <c r="N35" s="57">
        <v>29.95</v>
      </c>
      <c r="O35" s="59">
        <f t="shared" si="2"/>
        <v>99.553000000000011</v>
      </c>
    </row>
    <row r="36" spans="1:15" ht="28">
      <c r="A36" s="4">
        <v>37</v>
      </c>
      <c r="B36" s="4">
        <v>38</v>
      </c>
      <c r="C36" s="4">
        <f t="shared" si="0"/>
        <v>1</v>
      </c>
      <c r="D36" s="4">
        <v>1</v>
      </c>
      <c r="E36" s="5">
        <f t="shared" si="1"/>
        <v>100</v>
      </c>
      <c r="F36" s="5">
        <v>24</v>
      </c>
      <c r="G36" s="6" t="s">
        <v>18</v>
      </c>
      <c r="H36" s="57">
        <v>18.16</v>
      </c>
      <c r="I36" s="57">
        <v>13.08</v>
      </c>
      <c r="J36" s="57">
        <v>2.7</v>
      </c>
      <c r="K36" s="57">
        <v>35.44</v>
      </c>
      <c r="L36" s="57">
        <v>1.29</v>
      </c>
      <c r="M36" s="58">
        <v>4.2999999999999997E-2</v>
      </c>
      <c r="N36" s="57">
        <v>28.93</v>
      </c>
      <c r="O36" s="59">
        <f t="shared" si="2"/>
        <v>99.643000000000001</v>
      </c>
    </row>
    <row r="37" spans="1:15" ht="28">
      <c r="A37" s="4">
        <v>38</v>
      </c>
      <c r="B37" s="4">
        <v>39</v>
      </c>
      <c r="C37" s="4">
        <f t="shared" si="0"/>
        <v>1</v>
      </c>
      <c r="D37" s="4">
        <v>1</v>
      </c>
      <c r="E37" s="5">
        <f t="shared" si="1"/>
        <v>100</v>
      </c>
      <c r="F37" s="5">
        <v>25</v>
      </c>
      <c r="G37" s="6" t="s">
        <v>18</v>
      </c>
      <c r="H37" s="57">
        <v>18.399999999999999</v>
      </c>
      <c r="I37" s="57">
        <v>11.18</v>
      </c>
      <c r="J37" s="57">
        <v>2.8</v>
      </c>
      <c r="K37" s="57">
        <v>36.56</v>
      </c>
      <c r="L37" s="57">
        <v>1.1200000000000001</v>
      </c>
      <c r="M37" s="58">
        <v>4.5999999999999999E-2</v>
      </c>
      <c r="N37" s="57">
        <v>29.66</v>
      </c>
      <c r="O37" s="59">
        <f t="shared" si="2"/>
        <v>99.766000000000005</v>
      </c>
    </row>
    <row r="38" spans="1:15" ht="28">
      <c r="A38" s="4">
        <v>39</v>
      </c>
      <c r="B38" s="4">
        <v>40</v>
      </c>
      <c r="C38" s="4">
        <f t="shared" si="0"/>
        <v>1</v>
      </c>
      <c r="D38" s="4">
        <v>1</v>
      </c>
      <c r="E38" s="5">
        <f t="shared" si="1"/>
        <v>100</v>
      </c>
      <c r="F38" s="5">
        <v>26</v>
      </c>
      <c r="G38" s="6" t="s">
        <v>18</v>
      </c>
      <c r="H38" s="57">
        <v>22.46</v>
      </c>
      <c r="I38" s="57">
        <v>12.01</v>
      </c>
      <c r="J38" s="57">
        <v>3</v>
      </c>
      <c r="K38" s="57">
        <v>32.520000000000003</v>
      </c>
      <c r="L38" s="57">
        <v>1.93</v>
      </c>
      <c r="M38" s="58">
        <v>4.9000000000000002E-2</v>
      </c>
      <c r="N38" s="57">
        <v>27.41</v>
      </c>
      <c r="O38" s="59">
        <f t="shared" si="2"/>
        <v>99.379000000000019</v>
      </c>
    </row>
    <row r="39" spans="1:15" ht="28">
      <c r="A39" s="4">
        <v>40</v>
      </c>
      <c r="B39" s="4">
        <v>41</v>
      </c>
      <c r="C39" s="4">
        <f t="shared" si="0"/>
        <v>1</v>
      </c>
      <c r="D39" s="4">
        <v>1</v>
      </c>
      <c r="E39" s="5">
        <f t="shared" si="1"/>
        <v>100</v>
      </c>
      <c r="F39" s="5">
        <v>27</v>
      </c>
      <c r="G39" s="6" t="s">
        <v>18</v>
      </c>
      <c r="H39" s="57">
        <v>22.88</v>
      </c>
      <c r="I39" s="57">
        <v>13.46</v>
      </c>
      <c r="J39" s="57">
        <v>3.1</v>
      </c>
      <c r="K39" s="57">
        <v>32.520000000000003</v>
      </c>
      <c r="L39" s="57">
        <v>0.96</v>
      </c>
      <c r="M39" s="57" t="s">
        <v>143</v>
      </c>
      <c r="N39" s="57">
        <v>26.31</v>
      </c>
      <c r="O39" s="59">
        <f t="shared" si="2"/>
        <v>99.23</v>
      </c>
    </row>
    <row r="40" spans="1:15" ht="42">
      <c r="A40" s="4">
        <v>41</v>
      </c>
      <c r="B40" s="4">
        <v>42</v>
      </c>
      <c r="C40" s="4">
        <f t="shared" si="0"/>
        <v>1</v>
      </c>
      <c r="D40" s="4">
        <v>1</v>
      </c>
      <c r="E40" s="5">
        <f t="shared" si="1"/>
        <v>100</v>
      </c>
      <c r="F40" s="5">
        <v>28</v>
      </c>
      <c r="G40" s="6" t="s">
        <v>19</v>
      </c>
      <c r="H40" s="57">
        <v>22.8</v>
      </c>
      <c r="I40" s="57">
        <v>12.6</v>
      </c>
      <c r="J40" s="57">
        <v>3.2</v>
      </c>
      <c r="K40" s="57">
        <v>33.19</v>
      </c>
      <c r="L40" s="57">
        <v>0.96</v>
      </c>
      <c r="M40" s="58">
        <v>2.7E-2</v>
      </c>
      <c r="N40" s="57">
        <v>26.86</v>
      </c>
      <c r="O40" s="59">
        <f t="shared" si="2"/>
        <v>99.636999999999986</v>
      </c>
    </row>
    <row r="41" spans="1:15" ht="28">
      <c r="A41" s="4">
        <v>42</v>
      </c>
      <c r="B41" s="4">
        <v>43</v>
      </c>
      <c r="C41" s="4">
        <f t="shared" si="0"/>
        <v>1</v>
      </c>
      <c r="D41" s="4">
        <v>1</v>
      </c>
      <c r="E41" s="5">
        <f t="shared" si="1"/>
        <v>100</v>
      </c>
      <c r="F41" s="5">
        <v>29</v>
      </c>
      <c r="G41" s="6" t="s">
        <v>45</v>
      </c>
      <c r="H41" s="57">
        <v>22.56</v>
      </c>
      <c r="I41" s="57">
        <v>13.4</v>
      </c>
      <c r="J41" s="57">
        <v>3</v>
      </c>
      <c r="K41" s="57">
        <v>32.299999999999997</v>
      </c>
      <c r="L41" s="57">
        <v>1.29</v>
      </c>
      <c r="M41" s="58">
        <v>2.1000000000000001E-2</v>
      </c>
      <c r="N41" s="57">
        <v>26.93</v>
      </c>
      <c r="O41" s="59">
        <f t="shared" si="2"/>
        <v>99.501000000000005</v>
      </c>
    </row>
    <row r="42" spans="1:15" ht="28">
      <c r="A42" s="4">
        <v>43</v>
      </c>
      <c r="B42" s="4">
        <v>44</v>
      </c>
      <c r="C42" s="4">
        <f t="shared" si="0"/>
        <v>1</v>
      </c>
      <c r="D42" s="4">
        <v>1</v>
      </c>
      <c r="E42" s="5">
        <f t="shared" si="1"/>
        <v>100</v>
      </c>
      <c r="F42" s="5">
        <v>30</v>
      </c>
      <c r="G42" s="6" t="s">
        <v>46</v>
      </c>
      <c r="H42" s="57">
        <v>23.74</v>
      </c>
      <c r="I42" s="57">
        <v>15.32</v>
      </c>
      <c r="J42" s="57">
        <v>3.4</v>
      </c>
      <c r="K42" s="57">
        <v>30.05</v>
      </c>
      <c r="L42" s="57">
        <v>1.77</v>
      </c>
      <c r="M42" s="58">
        <v>1.7999999999999999E-2</v>
      </c>
      <c r="N42" s="57">
        <v>25.27</v>
      </c>
      <c r="O42" s="59">
        <f t="shared" si="2"/>
        <v>99.567999999999998</v>
      </c>
    </row>
    <row r="43" spans="1:15" ht="28">
      <c r="A43" s="4">
        <v>44</v>
      </c>
      <c r="B43" s="4">
        <v>45</v>
      </c>
      <c r="C43" s="4">
        <f t="shared" si="0"/>
        <v>1</v>
      </c>
      <c r="D43" s="4">
        <v>1</v>
      </c>
      <c r="E43" s="5">
        <f t="shared" si="1"/>
        <v>100</v>
      </c>
      <c r="F43" s="39">
        <v>31</v>
      </c>
      <c r="G43" s="6" t="s">
        <v>46</v>
      </c>
      <c r="H43" s="57">
        <v>31.38</v>
      </c>
      <c r="I43" s="57">
        <v>9.5399999999999991</v>
      </c>
      <c r="J43" s="57">
        <v>3.9</v>
      </c>
      <c r="K43" s="57">
        <v>29.16</v>
      </c>
      <c r="L43" s="57">
        <v>0.96</v>
      </c>
      <c r="M43" s="58">
        <v>1.4999999999999999E-2</v>
      </c>
      <c r="N43" s="57">
        <v>24.53</v>
      </c>
      <c r="O43" s="59">
        <f t="shared" si="2"/>
        <v>99.484999999999999</v>
      </c>
    </row>
    <row r="44" spans="1:15" ht="28">
      <c r="A44" s="4">
        <v>45</v>
      </c>
      <c r="B44" s="4">
        <v>46</v>
      </c>
      <c r="C44" s="4">
        <f t="shared" si="0"/>
        <v>1</v>
      </c>
      <c r="D44" s="4">
        <v>1</v>
      </c>
      <c r="E44" s="5">
        <f t="shared" si="1"/>
        <v>100</v>
      </c>
      <c r="F44" s="2"/>
      <c r="G44" s="6" t="s">
        <v>28</v>
      </c>
      <c r="H44" s="57"/>
      <c r="I44" s="57"/>
      <c r="J44" s="57"/>
      <c r="K44" s="57"/>
      <c r="L44" s="57"/>
      <c r="M44" s="58"/>
      <c r="N44" s="57"/>
      <c r="O44" s="59"/>
    </row>
    <row r="45" spans="1:15" ht="28">
      <c r="A45" s="4">
        <v>46</v>
      </c>
      <c r="B45" s="4">
        <v>47</v>
      </c>
      <c r="C45" s="4">
        <f t="shared" si="0"/>
        <v>1</v>
      </c>
      <c r="D45" s="4">
        <v>1</v>
      </c>
      <c r="E45" s="5">
        <f t="shared" si="1"/>
        <v>100</v>
      </c>
      <c r="F45" s="2"/>
      <c r="G45" s="6" t="s">
        <v>28</v>
      </c>
      <c r="H45" s="2"/>
      <c r="I45" s="2"/>
      <c r="J45" s="2"/>
      <c r="K45" s="2"/>
      <c r="L45" s="2"/>
      <c r="M45" s="2"/>
      <c r="N45" s="2"/>
      <c r="O45" s="2"/>
    </row>
    <row r="46" spans="1:15" ht="28">
      <c r="A46" s="4">
        <v>47</v>
      </c>
      <c r="B46" s="4">
        <v>48</v>
      </c>
      <c r="C46" s="4">
        <f t="shared" si="0"/>
        <v>1</v>
      </c>
      <c r="D46" s="4">
        <v>1</v>
      </c>
      <c r="E46" s="5">
        <f t="shared" si="1"/>
        <v>100</v>
      </c>
      <c r="F46" s="2"/>
      <c r="G46" s="6" t="s">
        <v>28</v>
      </c>
      <c r="H46" s="2"/>
      <c r="I46" s="2"/>
      <c r="J46" s="2"/>
      <c r="K46" s="2"/>
      <c r="L46" s="2"/>
      <c r="M46" s="2"/>
      <c r="N46" s="2"/>
      <c r="O46" s="2"/>
    </row>
    <row r="47" spans="1:15" ht="28">
      <c r="A47" s="4">
        <v>48</v>
      </c>
      <c r="B47" s="4">
        <v>49</v>
      </c>
      <c r="C47" s="4">
        <f t="shared" si="0"/>
        <v>1</v>
      </c>
      <c r="D47" s="4">
        <v>1</v>
      </c>
      <c r="E47" s="5">
        <f t="shared" si="1"/>
        <v>100</v>
      </c>
      <c r="F47" s="2"/>
      <c r="G47" s="6" t="s">
        <v>47</v>
      </c>
      <c r="H47" s="2"/>
      <c r="I47" s="2"/>
      <c r="J47" s="2"/>
      <c r="K47" s="2"/>
      <c r="L47" s="2"/>
      <c r="M47" s="2"/>
      <c r="N47" s="2"/>
      <c r="O47" s="2"/>
    </row>
    <row r="48" spans="1:15" ht="28">
      <c r="A48" s="4">
        <v>49</v>
      </c>
      <c r="B48" s="4">
        <v>50</v>
      </c>
      <c r="C48" s="4">
        <f t="shared" si="0"/>
        <v>1</v>
      </c>
      <c r="D48" s="4">
        <v>1</v>
      </c>
      <c r="E48" s="5">
        <f t="shared" si="1"/>
        <v>100</v>
      </c>
      <c r="F48" s="39">
        <v>32</v>
      </c>
      <c r="G48" s="6" t="s">
        <v>48</v>
      </c>
      <c r="H48" s="57">
        <v>13.18</v>
      </c>
      <c r="I48" s="57">
        <v>5.44</v>
      </c>
      <c r="J48" s="57">
        <v>1.6</v>
      </c>
      <c r="K48" s="57">
        <v>43.51</v>
      </c>
      <c r="L48" s="57">
        <v>0.96</v>
      </c>
      <c r="M48" s="58">
        <v>2.4E-2</v>
      </c>
      <c r="N48" s="57">
        <v>34.68</v>
      </c>
      <c r="O48" s="59">
        <f t="shared" ref="O48" si="3">SUM(H48:N48)</f>
        <v>99.394000000000005</v>
      </c>
    </row>
    <row r="49" spans="1:15">
      <c r="A49" s="4"/>
      <c r="B49" s="4"/>
      <c r="C49" s="4"/>
      <c r="D49" s="4"/>
      <c r="E49" s="5"/>
      <c r="F49" s="2"/>
      <c r="G49" s="315" t="s">
        <v>56</v>
      </c>
      <c r="H49" s="350"/>
      <c r="I49" s="2"/>
      <c r="J49" s="2"/>
      <c r="K49" s="2"/>
      <c r="L49" s="2"/>
      <c r="M49" s="2"/>
      <c r="N49" s="2"/>
      <c r="O49" s="2"/>
    </row>
    <row r="50" spans="1:15">
      <c r="A50" s="33"/>
      <c r="B50" s="33"/>
      <c r="C50" s="33"/>
      <c r="D50" s="33"/>
      <c r="E50" s="34"/>
      <c r="F50" s="3"/>
      <c r="G50" s="35"/>
      <c r="H50" s="3"/>
      <c r="I50" s="3"/>
      <c r="J50" s="3"/>
      <c r="K50" s="3"/>
      <c r="L50" s="3"/>
      <c r="M50" s="3"/>
      <c r="N50" s="3"/>
      <c r="O50" s="3"/>
    </row>
    <row r="51" spans="1:15">
      <c r="A51" s="33"/>
      <c r="B51" s="33"/>
      <c r="C51" s="33"/>
      <c r="D51" s="33"/>
      <c r="E51" s="34"/>
      <c r="F51" s="3"/>
      <c r="G51" s="35"/>
      <c r="H51" s="3"/>
      <c r="I51" s="3"/>
      <c r="J51" s="3"/>
      <c r="K51" s="3"/>
      <c r="L51" s="3"/>
      <c r="M51" s="3"/>
      <c r="N51" s="3"/>
      <c r="O51" s="3"/>
    </row>
    <row r="52" spans="1:15">
      <c r="A52" s="33"/>
      <c r="B52" s="36"/>
      <c r="C52" s="33"/>
      <c r="D52" s="33"/>
      <c r="E52" s="34"/>
      <c r="F52" s="3"/>
      <c r="G52" s="35"/>
      <c r="H52" s="3"/>
      <c r="I52" s="3"/>
      <c r="J52" s="3"/>
      <c r="K52" s="3"/>
      <c r="L52" s="3"/>
      <c r="M52" s="3"/>
      <c r="N52" s="3"/>
      <c r="O52" s="3"/>
    </row>
    <row r="53" spans="1: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>
      <c r="A54" s="3"/>
      <c r="B54" s="3"/>
      <c r="C54" s="3"/>
      <c r="D54" s="3"/>
      <c r="E54" s="3"/>
      <c r="F54" s="332"/>
      <c r="G54" s="333"/>
      <c r="H54" s="3"/>
      <c r="I54" s="3"/>
      <c r="J54" s="3"/>
      <c r="K54" s="3"/>
      <c r="L54" s="3"/>
      <c r="M54" s="3"/>
      <c r="N54" s="3"/>
      <c r="O54" s="3"/>
    </row>
  </sheetData>
  <mergeCells count="12">
    <mergeCell ref="H4:O4"/>
    <mergeCell ref="F54:G54"/>
    <mergeCell ref="G49:H49"/>
    <mergeCell ref="F12:F13"/>
    <mergeCell ref="A1:F1"/>
    <mergeCell ref="G1:G4"/>
    <mergeCell ref="H1:O1"/>
    <mergeCell ref="A2:F2"/>
    <mergeCell ref="H2:O2"/>
    <mergeCell ref="A3:F3"/>
    <mergeCell ref="H3:O3"/>
    <mergeCell ref="A4:F4"/>
  </mergeCells>
  <pageMargins left="0.39370078740157483" right="0.31496062992125984" top="0.74803149606299213" bottom="0.74803149606299213" header="0.31496062992125984" footer="0.31496062992125984"/>
  <pageSetup paperSize="9" scale="95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opLeftCell="A39" workbookViewId="0">
      <selection activeCell="E6" sqref="E6:E48"/>
    </sheetView>
  </sheetViews>
  <sheetFormatPr defaultRowHeight="14.5"/>
  <cols>
    <col min="1" max="1" width="7.453125" customWidth="1"/>
    <col min="2" max="2" width="7.81640625" customWidth="1"/>
    <col min="3" max="3" width="7.26953125" customWidth="1"/>
    <col min="5" max="5" width="7.26953125" customWidth="1"/>
    <col min="6" max="6" width="8.7265625" style="1"/>
    <col min="7" max="7" width="35.26953125" customWidth="1"/>
    <col min="8" max="8" width="8.453125" customWidth="1"/>
    <col min="9" max="9" width="7.81640625" customWidth="1"/>
    <col min="10" max="10" width="7.7265625" customWidth="1"/>
    <col min="11" max="11" width="7.26953125" customWidth="1"/>
    <col min="12" max="12" width="8.1796875" customWidth="1"/>
    <col min="13" max="13" width="7" customWidth="1"/>
    <col min="14" max="14" width="6" customWidth="1"/>
  </cols>
  <sheetData>
    <row r="1" spans="1:16">
      <c r="A1" s="353" t="s">
        <v>179</v>
      </c>
      <c r="B1" s="354"/>
      <c r="C1" s="354"/>
      <c r="D1" s="354"/>
      <c r="E1" s="354"/>
      <c r="F1" s="355"/>
      <c r="G1" s="323" t="s">
        <v>75</v>
      </c>
      <c r="H1" s="320" t="s">
        <v>82</v>
      </c>
      <c r="I1" s="321"/>
      <c r="J1" s="321"/>
      <c r="K1" s="321"/>
      <c r="L1" s="321"/>
      <c r="M1" s="321"/>
      <c r="N1" s="321"/>
      <c r="O1" s="322"/>
    </row>
    <row r="2" spans="1:16">
      <c r="A2" s="338" t="s">
        <v>281</v>
      </c>
      <c r="B2" s="339"/>
      <c r="C2" s="339"/>
      <c r="D2" s="339"/>
      <c r="E2" s="339"/>
      <c r="F2" s="340"/>
      <c r="G2" s="324"/>
      <c r="H2" s="338" t="s">
        <v>76</v>
      </c>
      <c r="I2" s="339"/>
      <c r="J2" s="339"/>
      <c r="K2" s="339"/>
      <c r="L2" s="339"/>
      <c r="M2" s="339"/>
      <c r="N2" s="339"/>
      <c r="O2" s="340"/>
    </row>
    <row r="3" spans="1:16">
      <c r="A3" s="320" t="s">
        <v>8</v>
      </c>
      <c r="B3" s="321"/>
      <c r="C3" s="321"/>
      <c r="D3" s="321"/>
      <c r="E3" s="321"/>
      <c r="F3" s="322"/>
      <c r="G3" s="324"/>
      <c r="H3" s="338" t="s">
        <v>77</v>
      </c>
      <c r="I3" s="339"/>
      <c r="J3" s="339"/>
      <c r="K3" s="339"/>
      <c r="L3" s="339"/>
      <c r="M3" s="339"/>
      <c r="N3" s="339"/>
      <c r="O3" s="340"/>
    </row>
    <row r="4" spans="1:16">
      <c r="A4" s="320" t="s">
        <v>132</v>
      </c>
      <c r="B4" s="321"/>
      <c r="C4" s="321"/>
      <c r="D4" s="321"/>
      <c r="E4" s="321"/>
      <c r="F4" s="322"/>
      <c r="G4" s="325"/>
      <c r="H4" s="317" t="s">
        <v>6</v>
      </c>
      <c r="I4" s="318"/>
      <c r="J4" s="318"/>
      <c r="K4" s="318"/>
      <c r="L4" s="318"/>
      <c r="M4" s="318"/>
      <c r="N4" s="318"/>
      <c r="O4" s="319"/>
      <c r="P4" s="9"/>
    </row>
    <row r="5" spans="1:16" s="10" customFormat="1" ht="39">
      <c r="A5" s="22" t="s">
        <v>60</v>
      </c>
      <c r="B5" s="22" t="s">
        <v>61</v>
      </c>
      <c r="C5" s="22" t="s">
        <v>62</v>
      </c>
      <c r="D5" s="22" t="s">
        <v>57</v>
      </c>
      <c r="E5" s="22" t="s">
        <v>59</v>
      </c>
      <c r="F5" s="22" t="s">
        <v>58</v>
      </c>
      <c r="G5" s="21" t="s">
        <v>5</v>
      </c>
      <c r="H5" s="42" t="s">
        <v>63</v>
      </c>
      <c r="I5" s="42" t="s">
        <v>64</v>
      </c>
      <c r="J5" s="42" t="s">
        <v>65</v>
      </c>
      <c r="K5" s="42" t="s">
        <v>66</v>
      </c>
      <c r="L5" s="42" t="s">
        <v>67</v>
      </c>
      <c r="M5" s="42" t="s">
        <v>72</v>
      </c>
      <c r="N5" s="42" t="s">
        <v>68</v>
      </c>
      <c r="O5" s="20" t="s">
        <v>7</v>
      </c>
    </row>
    <row r="6" spans="1:16" ht="28">
      <c r="A6" s="4">
        <v>0</v>
      </c>
      <c r="B6" s="4">
        <v>9</v>
      </c>
      <c r="C6" s="4">
        <f>B6-A6</f>
        <v>9</v>
      </c>
      <c r="D6" s="4">
        <v>0</v>
      </c>
      <c r="E6" s="5">
        <f>D6/C6*100</f>
        <v>0</v>
      </c>
      <c r="F6" s="5"/>
      <c r="G6" s="6" t="s">
        <v>49</v>
      </c>
      <c r="H6" s="2"/>
      <c r="I6" s="2"/>
      <c r="J6" s="2"/>
      <c r="K6" s="2"/>
      <c r="L6" s="2"/>
      <c r="M6" s="2"/>
      <c r="N6" s="2"/>
      <c r="O6" s="2"/>
    </row>
    <row r="7" spans="1:16" ht="28">
      <c r="A7" s="4">
        <v>9</v>
      </c>
      <c r="B7" s="4">
        <v>10</v>
      </c>
      <c r="C7" s="4">
        <f t="shared" ref="C7:C48" si="0">B7-A7</f>
        <v>1</v>
      </c>
      <c r="D7" s="4">
        <v>0.77</v>
      </c>
      <c r="E7" s="5">
        <f t="shared" ref="E7:E48" si="1">D7/C7*100</f>
        <v>77</v>
      </c>
      <c r="F7" s="5">
        <v>1</v>
      </c>
      <c r="G7" s="6" t="s">
        <v>20</v>
      </c>
      <c r="H7" s="57">
        <v>11.26</v>
      </c>
      <c r="I7" s="57">
        <v>4.24</v>
      </c>
      <c r="J7" s="57">
        <v>1.8</v>
      </c>
      <c r="K7" s="57">
        <v>43.06</v>
      </c>
      <c r="L7" s="57">
        <v>2.58</v>
      </c>
      <c r="M7" s="58">
        <v>2.7E-2</v>
      </c>
      <c r="N7" s="57">
        <v>36.5</v>
      </c>
      <c r="O7" s="59">
        <f t="shared" ref="O7:O34" si="2">SUM(H7:N7)</f>
        <v>99.466999999999999</v>
      </c>
    </row>
    <row r="8" spans="1:16" ht="28">
      <c r="A8" s="4">
        <v>10</v>
      </c>
      <c r="B8" s="4">
        <v>11</v>
      </c>
      <c r="C8" s="4">
        <f t="shared" si="0"/>
        <v>1</v>
      </c>
      <c r="D8" s="4">
        <v>0.9</v>
      </c>
      <c r="E8" s="5">
        <f t="shared" si="1"/>
        <v>90</v>
      </c>
      <c r="F8" s="5">
        <v>2</v>
      </c>
      <c r="G8" s="6" t="s">
        <v>20</v>
      </c>
      <c r="H8" s="57">
        <v>12.2</v>
      </c>
      <c r="I8" s="57">
        <v>5.16</v>
      </c>
      <c r="J8" s="57">
        <v>1.9</v>
      </c>
      <c r="K8" s="57">
        <v>42.17</v>
      </c>
      <c r="L8" s="57">
        <v>2.41</v>
      </c>
      <c r="M8" s="58">
        <v>1.4999999999999999E-2</v>
      </c>
      <c r="N8" s="57">
        <v>35.53</v>
      </c>
      <c r="O8" s="59">
        <f t="shared" si="2"/>
        <v>99.385000000000005</v>
      </c>
    </row>
    <row r="9" spans="1:16" ht="28">
      <c r="A9" s="4">
        <v>11</v>
      </c>
      <c r="B9" s="4">
        <v>12</v>
      </c>
      <c r="C9" s="4">
        <f t="shared" si="0"/>
        <v>1</v>
      </c>
      <c r="D9" s="4">
        <v>1</v>
      </c>
      <c r="E9" s="5">
        <f t="shared" si="1"/>
        <v>100</v>
      </c>
      <c r="F9" s="5">
        <v>3</v>
      </c>
      <c r="G9" s="6" t="s">
        <v>20</v>
      </c>
      <c r="H9" s="57">
        <v>11.26</v>
      </c>
      <c r="I9" s="57">
        <v>4.5599999999999996</v>
      </c>
      <c r="J9" s="57">
        <v>1.7</v>
      </c>
      <c r="K9" s="57">
        <v>42.39</v>
      </c>
      <c r="L9" s="57">
        <v>3.06</v>
      </c>
      <c r="M9" s="57" t="s">
        <v>143</v>
      </c>
      <c r="N9" s="57">
        <v>36.42</v>
      </c>
      <c r="O9" s="59">
        <f t="shared" si="2"/>
        <v>99.39</v>
      </c>
    </row>
    <row r="10" spans="1:16" ht="28">
      <c r="A10" s="4">
        <v>12</v>
      </c>
      <c r="B10" s="4">
        <v>13</v>
      </c>
      <c r="C10" s="4">
        <f t="shared" si="0"/>
        <v>1</v>
      </c>
      <c r="D10" s="4">
        <v>1</v>
      </c>
      <c r="E10" s="5">
        <f t="shared" si="1"/>
        <v>100</v>
      </c>
      <c r="F10" s="5">
        <v>4</v>
      </c>
      <c r="G10" s="6" t="s">
        <v>20</v>
      </c>
      <c r="H10" s="57">
        <v>11.76</v>
      </c>
      <c r="I10" s="57">
        <v>5.04</v>
      </c>
      <c r="J10" s="57">
        <v>1.8</v>
      </c>
      <c r="K10" s="57">
        <v>41.05</v>
      </c>
      <c r="L10" s="57">
        <v>3.7</v>
      </c>
      <c r="M10" s="58">
        <v>1.2E-2</v>
      </c>
      <c r="N10" s="57">
        <v>36.090000000000003</v>
      </c>
      <c r="O10" s="59">
        <f t="shared" si="2"/>
        <v>99.451999999999998</v>
      </c>
    </row>
    <row r="11" spans="1:16" ht="28">
      <c r="A11" s="4">
        <v>13</v>
      </c>
      <c r="B11" s="4">
        <v>14</v>
      </c>
      <c r="C11" s="4">
        <f t="shared" si="0"/>
        <v>1</v>
      </c>
      <c r="D11" s="4">
        <v>1</v>
      </c>
      <c r="E11" s="5">
        <f t="shared" si="1"/>
        <v>100</v>
      </c>
      <c r="F11" s="5">
        <v>5</v>
      </c>
      <c r="G11" s="6" t="s">
        <v>20</v>
      </c>
      <c r="H11" s="57">
        <v>9.68</v>
      </c>
      <c r="I11" s="57">
        <v>3.7</v>
      </c>
      <c r="J11" s="57">
        <v>1</v>
      </c>
      <c r="K11" s="57">
        <v>45.53</v>
      </c>
      <c r="L11" s="57">
        <v>1.93</v>
      </c>
      <c r="M11" s="58">
        <v>8.9999999999999993E-3</v>
      </c>
      <c r="N11" s="57">
        <v>37.64</v>
      </c>
      <c r="O11" s="59">
        <f t="shared" si="2"/>
        <v>99.489000000000004</v>
      </c>
    </row>
    <row r="12" spans="1:16" ht="28">
      <c r="A12" s="4">
        <v>14</v>
      </c>
      <c r="B12" s="4">
        <v>15</v>
      </c>
      <c r="C12" s="4">
        <f t="shared" si="0"/>
        <v>1</v>
      </c>
      <c r="D12" s="4">
        <v>1</v>
      </c>
      <c r="E12" s="5">
        <f t="shared" si="1"/>
        <v>100</v>
      </c>
      <c r="F12" s="5">
        <v>6</v>
      </c>
      <c r="G12" s="6" t="s">
        <v>20</v>
      </c>
      <c r="H12" s="57">
        <v>10.5</v>
      </c>
      <c r="I12" s="57">
        <v>3.94</v>
      </c>
      <c r="J12" s="57">
        <v>1.4</v>
      </c>
      <c r="K12" s="57">
        <v>44.86</v>
      </c>
      <c r="L12" s="57">
        <v>1.77</v>
      </c>
      <c r="M12" s="58">
        <v>1.2E-2</v>
      </c>
      <c r="N12" s="57">
        <v>36.99</v>
      </c>
      <c r="O12" s="59">
        <f t="shared" si="2"/>
        <v>99.472000000000008</v>
      </c>
    </row>
    <row r="13" spans="1:16" ht="28">
      <c r="A13" s="4">
        <v>15</v>
      </c>
      <c r="B13" s="4">
        <v>16</v>
      </c>
      <c r="C13" s="4">
        <f t="shared" si="0"/>
        <v>1</v>
      </c>
      <c r="D13" s="4">
        <v>1</v>
      </c>
      <c r="E13" s="5">
        <f t="shared" si="1"/>
        <v>100</v>
      </c>
      <c r="F13" s="5">
        <v>7</v>
      </c>
      <c r="G13" s="6" t="s">
        <v>20</v>
      </c>
      <c r="H13" s="57">
        <v>8.84</v>
      </c>
      <c r="I13" s="57">
        <v>3.18</v>
      </c>
      <c r="J13" s="57">
        <v>1.4</v>
      </c>
      <c r="K13" s="57">
        <v>45.76</v>
      </c>
      <c r="L13" s="57">
        <v>2.09</v>
      </c>
      <c r="M13" s="57" t="s">
        <v>143</v>
      </c>
      <c r="N13" s="57">
        <v>38.06</v>
      </c>
      <c r="O13" s="59">
        <f t="shared" si="2"/>
        <v>99.33</v>
      </c>
    </row>
    <row r="14" spans="1:16" ht="28">
      <c r="A14" s="4">
        <v>16</v>
      </c>
      <c r="B14" s="4">
        <v>17</v>
      </c>
      <c r="C14" s="4">
        <f t="shared" si="0"/>
        <v>1</v>
      </c>
      <c r="D14" s="4">
        <v>1</v>
      </c>
      <c r="E14" s="5">
        <f t="shared" si="1"/>
        <v>100</v>
      </c>
      <c r="F14" s="5">
        <v>8</v>
      </c>
      <c r="G14" s="6" t="s">
        <v>20</v>
      </c>
      <c r="H14" s="57">
        <v>6.26</v>
      </c>
      <c r="I14" s="57">
        <v>2.8</v>
      </c>
      <c r="J14" s="57">
        <v>1</v>
      </c>
      <c r="K14" s="57">
        <v>47.7</v>
      </c>
      <c r="L14" s="57">
        <v>2.09</v>
      </c>
      <c r="M14" s="58">
        <v>6.0000000000000001E-3</v>
      </c>
      <c r="N14" s="57">
        <v>39.5</v>
      </c>
      <c r="O14" s="59">
        <f t="shared" si="2"/>
        <v>99.356000000000009</v>
      </c>
    </row>
    <row r="15" spans="1:16" ht="28">
      <c r="A15" s="4">
        <v>17</v>
      </c>
      <c r="B15" s="4">
        <v>18</v>
      </c>
      <c r="C15" s="4">
        <f t="shared" si="0"/>
        <v>1</v>
      </c>
      <c r="D15" s="4">
        <v>1</v>
      </c>
      <c r="E15" s="5">
        <f t="shared" si="1"/>
        <v>100</v>
      </c>
      <c r="F15" s="5">
        <v>9</v>
      </c>
      <c r="G15" s="6" t="s">
        <v>20</v>
      </c>
      <c r="H15" s="57">
        <v>4.0199999999999996</v>
      </c>
      <c r="I15" s="57">
        <v>2.08</v>
      </c>
      <c r="J15" s="57">
        <v>0.8</v>
      </c>
      <c r="K15" s="57">
        <v>50.92</v>
      </c>
      <c r="L15" s="57">
        <v>0.96</v>
      </c>
      <c r="M15" s="58">
        <v>8.9999999999999993E-3</v>
      </c>
      <c r="N15" s="57">
        <v>40.72</v>
      </c>
      <c r="O15" s="59">
        <f t="shared" si="2"/>
        <v>99.509</v>
      </c>
    </row>
    <row r="16" spans="1:16" ht="28">
      <c r="A16" s="4">
        <v>18</v>
      </c>
      <c r="B16" s="4">
        <v>19</v>
      </c>
      <c r="C16" s="4">
        <f t="shared" si="0"/>
        <v>1</v>
      </c>
      <c r="D16" s="4">
        <v>1</v>
      </c>
      <c r="E16" s="5">
        <f t="shared" si="1"/>
        <v>100</v>
      </c>
      <c r="F16" s="5">
        <v>10</v>
      </c>
      <c r="G16" s="6" t="s">
        <v>20</v>
      </c>
      <c r="H16" s="57">
        <v>5.36</v>
      </c>
      <c r="I16" s="57">
        <v>2.54</v>
      </c>
      <c r="J16" s="57">
        <v>0.8</v>
      </c>
      <c r="K16" s="57">
        <v>49.35</v>
      </c>
      <c r="L16" s="57">
        <v>1.29</v>
      </c>
      <c r="M16" s="58">
        <v>3.0000000000000001E-3</v>
      </c>
      <c r="N16" s="57">
        <v>39.89</v>
      </c>
      <c r="O16" s="59">
        <f t="shared" si="2"/>
        <v>99.233000000000004</v>
      </c>
    </row>
    <row r="17" spans="1:15" ht="28">
      <c r="A17" s="4">
        <v>19</v>
      </c>
      <c r="B17" s="4">
        <v>20</v>
      </c>
      <c r="C17" s="4">
        <f t="shared" si="0"/>
        <v>1</v>
      </c>
      <c r="D17" s="4">
        <v>1</v>
      </c>
      <c r="E17" s="5">
        <f t="shared" si="1"/>
        <v>100</v>
      </c>
      <c r="F17" s="5">
        <v>11</v>
      </c>
      <c r="G17" s="6" t="s">
        <v>20</v>
      </c>
      <c r="H17" s="57">
        <v>5.08</v>
      </c>
      <c r="I17" s="57">
        <v>2.88</v>
      </c>
      <c r="J17" s="57">
        <v>0.2</v>
      </c>
      <c r="K17" s="57">
        <v>49.79</v>
      </c>
      <c r="L17" s="57">
        <v>1.1200000000000001</v>
      </c>
      <c r="M17" s="58">
        <v>1.7999999999999999E-2</v>
      </c>
      <c r="N17" s="57">
        <v>40.130000000000003</v>
      </c>
      <c r="O17" s="59">
        <f t="shared" si="2"/>
        <v>99.218000000000004</v>
      </c>
    </row>
    <row r="18" spans="1:15" ht="28">
      <c r="A18" s="4">
        <v>20</v>
      </c>
      <c r="B18" s="4">
        <v>21</v>
      </c>
      <c r="C18" s="4">
        <f t="shared" si="0"/>
        <v>1</v>
      </c>
      <c r="D18" s="4">
        <v>1</v>
      </c>
      <c r="E18" s="5">
        <f t="shared" si="1"/>
        <v>100</v>
      </c>
      <c r="F18" s="5">
        <v>12</v>
      </c>
      <c r="G18" s="6" t="s">
        <v>20</v>
      </c>
      <c r="H18" s="57">
        <v>5.88</v>
      </c>
      <c r="I18" s="57">
        <v>2.2799999999999998</v>
      </c>
      <c r="J18" s="57">
        <v>1</v>
      </c>
      <c r="K18" s="57">
        <v>50.24</v>
      </c>
      <c r="L18" s="57">
        <v>0.32</v>
      </c>
      <c r="M18" s="58">
        <v>1.2E-2</v>
      </c>
      <c r="N18" s="57">
        <v>39.619999999999997</v>
      </c>
      <c r="O18" s="59">
        <f t="shared" si="2"/>
        <v>99.352000000000004</v>
      </c>
    </row>
    <row r="19" spans="1:15" ht="28">
      <c r="A19" s="4">
        <v>21</v>
      </c>
      <c r="B19" s="4">
        <v>22</v>
      </c>
      <c r="C19" s="4">
        <f t="shared" si="0"/>
        <v>1</v>
      </c>
      <c r="D19" s="4">
        <v>0.9</v>
      </c>
      <c r="E19" s="5">
        <f t="shared" si="1"/>
        <v>90</v>
      </c>
      <c r="F19" s="5">
        <v>13</v>
      </c>
      <c r="G19" s="6" t="s">
        <v>20</v>
      </c>
      <c r="H19" s="57">
        <v>7.74</v>
      </c>
      <c r="I19" s="57">
        <v>2.72</v>
      </c>
      <c r="J19" s="57">
        <v>1.2</v>
      </c>
      <c r="K19" s="57">
        <v>48</v>
      </c>
      <c r="L19" s="57">
        <v>1.1200000000000001</v>
      </c>
      <c r="M19" s="58">
        <v>6.0000000000000001E-3</v>
      </c>
      <c r="N19" s="57">
        <v>38.64</v>
      </c>
      <c r="O19" s="59">
        <f t="shared" si="2"/>
        <v>99.425999999999988</v>
      </c>
    </row>
    <row r="20" spans="1:15" ht="42">
      <c r="A20" s="4">
        <v>22</v>
      </c>
      <c r="B20" s="4">
        <v>23</v>
      </c>
      <c r="C20" s="4">
        <f t="shared" si="0"/>
        <v>1</v>
      </c>
      <c r="D20" s="4">
        <v>1</v>
      </c>
      <c r="E20" s="5">
        <f t="shared" si="1"/>
        <v>100</v>
      </c>
      <c r="F20" s="5">
        <v>14</v>
      </c>
      <c r="G20" s="6" t="s">
        <v>50</v>
      </c>
      <c r="H20" s="57">
        <v>7.64</v>
      </c>
      <c r="I20" s="57">
        <v>3.32</v>
      </c>
      <c r="J20" s="57">
        <v>1.1000000000000001</v>
      </c>
      <c r="K20" s="57">
        <v>47.7</v>
      </c>
      <c r="L20" s="57">
        <v>1.1200000000000001</v>
      </c>
      <c r="M20" s="58">
        <v>1.2E-2</v>
      </c>
      <c r="N20" s="57">
        <v>38.53</v>
      </c>
      <c r="O20" s="59">
        <f t="shared" si="2"/>
        <v>99.421999999999997</v>
      </c>
    </row>
    <row r="21" spans="1:15" ht="28">
      <c r="A21" s="4">
        <v>23</v>
      </c>
      <c r="B21" s="4">
        <v>24</v>
      </c>
      <c r="C21" s="4">
        <f t="shared" si="0"/>
        <v>1</v>
      </c>
      <c r="D21" s="4">
        <v>1</v>
      </c>
      <c r="E21" s="5">
        <f t="shared" si="1"/>
        <v>100</v>
      </c>
      <c r="F21" s="5">
        <v>15</v>
      </c>
      <c r="G21" s="6" t="s">
        <v>21</v>
      </c>
      <c r="H21" s="57">
        <v>6.2</v>
      </c>
      <c r="I21" s="57">
        <v>2.52</v>
      </c>
      <c r="J21" s="57">
        <v>0.5</v>
      </c>
      <c r="K21" s="57">
        <v>48.22</v>
      </c>
      <c r="L21" s="57">
        <v>2.09</v>
      </c>
      <c r="M21" s="58">
        <v>1.2E-2</v>
      </c>
      <c r="N21" s="57">
        <v>39.93</v>
      </c>
      <c r="O21" s="59">
        <f t="shared" si="2"/>
        <v>99.472000000000008</v>
      </c>
    </row>
    <row r="22" spans="1:15" ht="28">
      <c r="A22" s="4">
        <v>24</v>
      </c>
      <c r="B22" s="4">
        <v>25</v>
      </c>
      <c r="C22" s="4">
        <f t="shared" si="0"/>
        <v>1</v>
      </c>
      <c r="D22" s="4">
        <v>1</v>
      </c>
      <c r="E22" s="5">
        <f t="shared" si="1"/>
        <v>100</v>
      </c>
      <c r="F22" s="5">
        <v>16</v>
      </c>
      <c r="G22" s="6" t="s">
        <v>21</v>
      </c>
      <c r="H22" s="57">
        <v>5.12</v>
      </c>
      <c r="I22" s="57">
        <v>2.52</v>
      </c>
      <c r="J22" s="57">
        <v>0.5</v>
      </c>
      <c r="K22" s="57">
        <v>49.35</v>
      </c>
      <c r="L22" s="57">
        <v>1.77</v>
      </c>
      <c r="M22" s="58">
        <v>3.0000000000000001E-3</v>
      </c>
      <c r="N22" s="57">
        <v>40.369999999999997</v>
      </c>
      <c r="O22" s="59">
        <f t="shared" si="2"/>
        <v>99.63300000000001</v>
      </c>
    </row>
    <row r="23" spans="1:15" ht="28">
      <c r="A23" s="4">
        <v>25</v>
      </c>
      <c r="B23" s="4">
        <v>26</v>
      </c>
      <c r="C23" s="4">
        <f t="shared" si="0"/>
        <v>1</v>
      </c>
      <c r="D23" s="4">
        <v>1</v>
      </c>
      <c r="E23" s="5">
        <f t="shared" si="1"/>
        <v>100</v>
      </c>
      <c r="F23" s="5">
        <v>17</v>
      </c>
      <c r="G23" s="6" t="s">
        <v>21</v>
      </c>
      <c r="H23" s="57">
        <v>6.7</v>
      </c>
      <c r="I23" s="57">
        <v>3.48</v>
      </c>
      <c r="J23" s="57">
        <v>1</v>
      </c>
      <c r="K23" s="57">
        <v>46.65</v>
      </c>
      <c r="L23" s="57">
        <v>2.41</v>
      </c>
      <c r="M23" s="57" t="s">
        <v>143</v>
      </c>
      <c r="N23" s="57">
        <v>39.130000000000003</v>
      </c>
      <c r="O23" s="59">
        <f t="shared" si="2"/>
        <v>99.37</v>
      </c>
    </row>
    <row r="24" spans="1:15" ht="28">
      <c r="A24" s="4">
        <v>26</v>
      </c>
      <c r="B24" s="4">
        <v>27</v>
      </c>
      <c r="C24" s="4">
        <f t="shared" si="0"/>
        <v>1</v>
      </c>
      <c r="D24" s="4">
        <v>1</v>
      </c>
      <c r="E24" s="5">
        <f t="shared" si="1"/>
        <v>100</v>
      </c>
      <c r="F24" s="5">
        <v>18</v>
      </c>
      <c r="G24" s="6" t="s">
        <v>21</v>
      </c>
      <c r="H24" s="57">
        <v>8.58</v>
      </c>
      <c r="I24" s="57">
        <v>4.0199999999999996</v>
      </c>
      <c r="J24" s="57">
        <v>1.1000000000000001</v>
      </c>
      <c r="K24" s="57">
        <v>45.76</v>
      </c>
      <c r="L24" s="57">
        <v>2.09</v>
      </c>
      <c r="M24" s="58">
        <v>1.2E-2</v>
      </c>
      <c r="N24" s="57">
        <v>37.92</v>
      </c>
      <c r="O24" s="59">
        <f t="shared" si="2"/>
        <v>99.481999999999999</v>
      </c>
    </row>
    <row r="25" spans="1:15" ht="28">
      <c r="A25" s="4">
        <v>27</v>
      </c>
      <c r="B25" s="4">
        <v>28</v>
      </c>
      <c r="C25" s="4">
        <f t="shared" si="0"/>
        <v>1</v>
      </c>
      <c r="D25" s="4">
        <v>1</v>
      </c>
      <c r="E25" s="5">
        <f t="shared" si="1"/>
        <v>100</v>
      </c>
      <c r="F25" s="5">
        <v>19</v>
      </c>
      <c r="G25" s="6" t="s">
        <v>21</v>
      </c>
      <c r="H25" s="57">
        <v>5.56</v>
      </c>
      <c r="I25" s="57">
        <v>3.18</v>
      </c>
      <c r="J25" s="57">
        <v>0.9</v>
      </c>
      <c r="K25" s="57">
        <v>48.45</v>
      </c>
      <c r="L25" s="57">
        <v>1.77</v>
      </c>
      <c r="M25" s="58">
        <v>1.4999999999999999E-2</v>
      </c>
      <c r="N25" s="57">
        <v>39.69</v>
      </c>
      <c r="O25" s="59">
        <f t="shared" si="2"/>
        <v>99.564999999999998</v>
      </c>
    </row>
    <row r="26" spans="1:15" ht="28">
      <c r="A26" s="4">
        <v>28</v>
      </c>
      <c r="B26" s="4">
        <v>29</v>
      </c>
      <c r="C26" s="4">
        <f t="shared" si="0"/>
        <v>1</v>
      </c>
      <c r="D26" s="4">
        <v>1</v>
      </c>
      <c r="E26" s="5">
        <f t="shared" si="1"/>
        <v>100</v>
      </c>
      <c r="F26" s="5">
        <v>20</v>
      </c>
      <c r="G26" s="6" t="s">
        <v>21</v>
      </c>
      <c r="H26" s="57">
        <v>6.1</v>
      </c>
      <c r="I26" s="57">
        <v>3.12</v>
      </c>
      <c r="J26" s="57">
        <v>1</v>
      </c>
      <c r="K26" s="57">
        <v>48.9</v>
      </c>
      <c r="L26" s="57">
        <v>1.1200000000000001</v>
      </c>
      <c r="M26" s="58">
        <v>8.9999999999999993E-3</v>
      </c>
      <c r="N26" s="57">
        <v>39.29</v>
      </c>
      <c r="O26" s="59">
        <f t="shared" si="2"/>
        <v>99.538999999999987</v>
      </c>
    </row>
    <row r="27" spans="1:15" ht="28">
      <c r="A27" s="4">
        <v>29</v>
      </c>
      <c r="B27" s="4">
        <v>30</v>
      </c>
      <c r="C27" s="4">
        <f t="shared" si="0"/>
        <v>1</v>
      </c>
      <c r="D27" s="4">
        <v>1</v>
      </c>
      <c r="E27" s="5">
        <f t="shared" si="1"/>
        <v>100</v>
      </c>
      <c r="F27" s="5">
        <v>21</v>
      </c>
      <c r="G27" s="6" t="s">
        <v>21</v>
      </c>
      <c r="H27" s="57">
        <v>6.26</v>
      </c>
      <c r="I27" s="57">
        <v>3.42</v>
      </c>
      <c r="J27" s="57">
        <v>1</v>
      </c>
      <c r="K27" s="57">
        <v>45.98</v>
      </c>
      <c r="L27" s="57">
        <v>3.38</v>
      </c>
      <c r="M27" s="58">
        <v>8.9999999999999993E-3</v>
      </c>
      <c r="N27" s="57">
        <v>39.520000000000003</v>
      </c>
      <c r="O27" s="59">
        <f>SUM(H27:N27)</f>
        <v>99.569000000000003</v>
      </c>
    </row>
    <row r="28" spans="1:15" ht="28">
      <c r="A28" s="4">
        <v>30</v>
      </c>
      <c r="B28" s="4">
        <v>31</v>
      </c>
      <c r="C28" s="4">
        <f t="shared" si="0"/>
        <v>1</v>
      </c>
      <c r="D28" s="4">
        <v>1</v>
      </c>
      <c r="E28" s="5">
        <f t="shared" si="1"/>
        <v>100</v>
      </c>
      <c r="F28" s="5">
        <v>22</v>
      </c>
      <c r="G28" s="6" t="s">
        <v>22</v>
      </c>
      <c r="H28" s="57">
        <v>11.18</v>
      </c>
      <c r="I28" s="57">
        <v>5.14</v>
      </c>
      <c r="J28" s="57">
        <v>1.7</v>
      </c>
      <c r="K28" s="57">
        <v>43.74</v>
      </c>
      <c r="L28" s="57">
        <v>1.77</v>
      </c>
      <c r="M28" s="58">
        <v>2.7E-2</v>
      </c>
      <c r="N28" s="57">
        <v>36.01</v>
      </c>
      <c r="O28" s="59">
        <f t="shared" si="2"/>
        <v>99.567000000000007</v>
      </c>
    </row>
    <row r="29" spans="1:15" ht="28">
      <c r="A29" s="4">
        <v>31</v>
      </c>
      <c r="B29" s="4">
        <v>32</v>
      </c>
      <c r="C29" s="4">
        <f t="shared" si="0"/>
        <v>1</v>
      </c>
      <c r="D29" s="4">
        <v>1</v>
      </c>
      <c r="E29" s="5">
        <f t="shared" si="1"/>
        <v>100</v>
      </c>
      <c r="F29" s="5">
        <v>23</v>
      </c>
      <c r="G29" s="6" t="s">
        <v>21</v>
      </c>
      <c r="H29" s="57">
        <v>11.86</v>
      </c>
      <c r="I29" s="57">
        <v>5.83</v>
      </c>
      <c r="J29" s="57">
        <v>2.1</v>
      </c>
      <c r="K29" s="57">
        <v>42.62</v>
      </c>
      <c r="L29" s="57">
        <v>1.93</v>
      </c>
      <c r="M29" s="58">
        <v>2.4E-2</v>
      </c>
      <c r="N29" s="57">
        <v>35.299999999999997</v>
      </c>
      <c r="O29" s="59">
        <f t="shared" si="2"/>
        <v>99.664000000000001</v>
      </c>
    </row>
    <row r="30" spans="1:15" ht="28">
      <c r="A30" s="4">
        <v>32</v>
      </c>
      <c r="B30" s="4">
        <v>33</v>
      </c>
      <c r="C30" s="4">
        <f t="shared" si="0"/>
        <v>1</v>
      </c>
      <c r="D30" s="4">
        <v>1</v>
      </c>
      <c r="E30" s="5">
        <f t="shared" si="1"/>
        <v>100</v>
      </c>
      <c r="F30" s="5">
        <v>24</v>
      </c>
      <c r="G30" s="6" t="s">
        <v>21</v>
      </c>
      <c r="H30" s="57">
        <v>11.82</v>
      </c>
      <c r="I30" s="57">
        <v>5.9</v>
      </c>
      <c r="J30" s="57">
        <v>1.8</v>
      </c>
      <c r="K30" s="57">
        <v>41.94</v>
      </c>
      <c r="L30" s="57">
        <v>2.58</v>
      </c>
      <c r="M30" s="58">
        <v>3.6999999999999998E-2</v>
      </c>
      <c r="N30" s="57">
        <v>35.47</v>
      </c>
      <c r="O30" s="59">
        <f t="shared" si="2"/>
        <v>99.546999999999997</v>
      </c>
    </row>
    <row r="31" spans="1:15" ht="28">
      <c r="A31" s="4">
        <v>33</v>
      </c>
      <c r="B31" s="4">
        <v>34</v>
      </c>
      <c r="C31" s="4">
        <f t="shared" si="0"/>
        <v>1</v>
      </c>
      <c r="D31" s="4">
        <v>1</v>
      </c>
      <c r="E31" s="5">
        <f t="shared" si="1"/>
        <v>100</v>
      </c>
      <c r="F31" s="5">
        <v>25</v>
      </c>
      <c r="G31" s="6" t="s">
        <v>21</v>
      </c>
      <c r="H31" s="57">
        <v>14.56</v>
      </c>
      <c r="I31" s="57">
        <v>7.28</v>
      </c>
      <c r="J31" s="57">
        <v>2</v>
      </c>
      <c r="K31" s="57">
        <v>39.479999999999997</v>
      </c>
      <c r="L31" s="57">
        <v>2.58</v>
      </c>
      <c r="M31" s="58">
        <v>4.2999999999999997E-2</v>
      </c>
      <c r="N31" s="57">
        <v>33.659999999999997</v>
      </c>
      <c r="O31" s="59">
        <f t="shared" si="2"/>
        <v>99.602999999999994</v>
      </c>
    </row>
    <row r="32" spans="1:15" ht="28">
      <c r="A32" s="4">
        <v>34</v>
      </c>
      <c r="B32" s="4">
        <v>35</v>
      </c>
      <c r="C32" s="4">
        <f t="shared" si="0"/>
        <v>1</v>
      </c>
      <c r="D32" s="4">
        <v>1</v>
      </c>
      <c r="E32" s="5">
        <f t="shared" si="1"/>
        <v>100</v>
      </c>
      <c r="F32" s="5">
        <v>26</v>
      </c>
      <c r="G32" s="6" t="s">
        <v>21</v>
      </c>
      <c r="H32" s="57">
        <v>13.12</v>
      </c>
      <c r="I32" s="57">
        <v>6.26</v>
      </c>
      <c r="J32" s="57">
        <v>2</v>
      </c>
      <c r="K32" s="57">
        <v>41.49</v>
      </c>
      <c r="L32" s="57">
        <v>2.09</v>
      </c>
      <c r="M32" s="58">
        <v>3.6999999999999998E-2</v>
      </c>
      <c r="N32" s="57">
        <v>34.57</v>
      </c>
      <c r="O32" s="59">
        <f t="shared" si="2"/>
        <v>99.567000000000007</v>
      </c>
    </row>
    <row r="33" spans="1:15" ht="28">
      <c r="A33" s="4">
        <v>35</v>
      </c>
      <c r="B33" s="4">
        <v>36</v>
      </c>
      <c r="C33" s="4">
        <f t="shared" si="0"/>
        <v>1</v>
      </c>
      <c r="D33" s="4">
        <v>1</v>
      </c>
      <c r="E33" s="5">
        <f t="shared" si="1"/>
        <v>100</v>
      </c>
      <c r="F33" s="5">
        <v>27</v>
      </c>
      <c r="G33" s="6" t="s">
        <v>21</v>
      </c>
      <c r="H33" s="57">
        <v>12.84</v>
      </c>
      <c r="I33" s="57">
        <v>5.5</v>
      </c>
      <c r="J33" s="57">
        <v>2</v>
      </c>
      <c r="K33" s="57">
        <v>41.05</v>
      </c>
      <c r="L33" s="57">
        <v>2.9</v>
      </c>
      <c r="M33" s="58">
        <v>3.6999999999999998E-2</v>
      </c>
      <c r="N33" s="57">
        <v>35.25</v>
      </c>
      <c r="O33" s="59">
        <f t="shared" si="2"/>
        <v>99.577000000000012</v>
      </c>
    </row>
    <row r="34" spans="1:15" ht="28">
      <c r="A34" s="4">
        <v>36</v>
      </c>
      <c r="B34" s="4">
        <v>37</v>
      </c>
      <c r="C34" s="4">
        <f t="shared" si="0"/>
        <v>1</v>
      </c>
      <c r="D34" s="4">
        <v>1</v>
      </c>
      <c r="E34" s="5">
        <f t="shared" si="1"/>
        <v>100</v>
      </c>
      <c r="F34" s="5">
        <v>28</v>
      </c>
      <c r="G34" s="6" t="s">
        <v>21</v>
      </c>
      <c r="H34" s="57">
        <v>11.58</v>
      </c>
      <c r="I34" s="57">
        <v>5.68</v>
      </c>
      <c r="J34" s="57">
        <v>1.7</v>
      </c>
      <c r="K34" s="57">
        <v>43.06</v>
      </c>
      <c r="L34" s="57">
        <v>1.93</v>
      </c>
      <c r="M34" s="58">
        <v>1.2E-2</v>
      </c>
      <c r="N34" s="57">
        <v>35.65</v>
      </c>
      <c r="O34" s="59">
        <f t="shared" si="2"/>
        <v>99.611999999999995</v>
      </c>
    </row>
    <row r="35" spans="1:15" ht="28">
      <c r="A35" s="4">
        <v>37</v>
      </c>
      <c r="B35" s="4">
        <v>38</v>
      </c>
      <c r="C35" s="4">
        <f t="shared" si="0"/>
        <v>1</v>
      </c>
      <c r="D35" s="4">
        <v>1</v>
      </c>
      <c r="E35" s="5">
        <f t="shared" si="1"/>
        <v>100</v>
      </c>
      <c r="F35" s="5">
        <v>29</v>
      </c>
      <c r="G35" s="6" t="s">
        <v>21</v>
      </c>
      <c r="H35" s="57">
        <v>10.54</v>
      </c>
      <c r="I35" s="57">
        <v>5.12</v>
      </c>
      <c r="J35" s="57">
        <v>1.6</v>
      </c>
      <c r="K35" s="57">
        <v>45.08</v>
      </c>
      <c r="L35" s="57">
        <v>0.96</v>
      </c>
      <c r="M35" s="58">
        <v>2.4E-2</v>
      </c>
      <c r="N35" s="57">
        <v>36.18</v>
      </c>
      <c r="O35" s="59">
        <f>SUM(H35:N35)</f>
        <v>99.504000000000005</v>
      </c>
    </row>
    <row r="36" spans="1:15" ht="28">
      <c r="A36" s="4">
        <v>38</v>
      </c>
      <c r="B36" s="4">
        <v>39</v>
      </c>
      <c r="C36" s="4">
        <f t="shared" si="0"/>
        <v>1</v>
      </c>
      <c r="D36" s="4">
        <v>1</v>
      </c>
      <c r="E36" s="5">
        <f t="shared" si="1"/>
        <v>100</v>
      </c>
      <c r="F36" s="5">
        <v>30</v>
      </c>
      <c r="G36" s="6" t="s">
        <v>21</v>
      </c>
      <c r="H36" s="57">
        <v>11.1</v>
      </c>
      <c r="I36" s="57">
        <v>6.1</v>
      </c>
      <c r="J36" s="57">
        <v>1.2</v>
      </c>
      <c r="K36" s="57">
        <v>42.39</v>
      </c>
      <c r="L36" s="57">
        <v>2.74</v>
      </c>
      <c r="M36" s="58">
        <v>2.4E-2</v>
      </c>
      <c r="N36" s="57">
        <v>36.01</v>
      </c>
      <c r="O36" s="59">
        <f t="shared" ref="O36:O48" si="3">SUM(H36:N36)</f>
        <v>99.563999999999993</v>
      </c>
    </row>
    <row r="37" spans="1:15" ht="28">
      <c r="A37" s="4">
        <v>39</v>
      </c>
      <c r="B37" s="4">
        <v>40</v>
      </c>
      <c r="C37" s="4">
        <f t="shared" si="0"/>
        <v>1</v>
      </c>
      <c r="D37" s="4">
        <v>1</v>
      </c>
      <c r="E37" s="5">
        <f t="shared" si="1"/>
        <v>100</v>
      </c>
      <c r="F37" s="5">
        <v>31</v>
      </c>
      <c r="G37" s="6" t="s">
        <v>21</v>
      </c>
      <c r="H37" s="57">
        <v>16.14</v>
      </c>
      <c r="I37" s="57">
        <v>5.3</v>
      </c>
      <c r="J37" s="57">
        <v>1.9</v>
      </c>
      <c r="K37" s="57">
        <v>41.27</v>
      </c>
      <c r="L37" s="57">
        <v>1.45</v>
      </c>
      <c r="M37" s="58">
        <v>0.03</v>
      </c>
      <c r="N37" s="57">
        <v>33.479999999999997</v>
      </c>
      <c r="O37" s="59">
        <f t="shared" si="3"/>
        <v>99.57</v>
      </c>
    </row>
    <row r="38" spans="1:15" ht="28">
      <c r="A38" s="4">
        <v>40</v>
      </c>
      <c r="B38" s="4">
        <v>41</v>
      </c>
      <c r="C38" s="4">
        <f t="shared" si="0"/>
        <v>1</v>
      </c>
      <c r="D38" s="4">
        <v>1</v>
      </c>
      <c r="E38" s="5">
        <f t="shared" si="1"/>
        <v>100</v>
      </c>
      <c r="F38" s="5">
        <v>32</v>
      </c>
      <c r="G38" s="6" t="s">
        <v>20</v>
      </c>
      <c r="H38" s="57">
        <v>14.68</v>
      </c>
      <c r="I38" s="57">
        <v>5.66</v>
      </c>
      <c r="J38" s="57">
        <v>1.9</v>
      </c>
      <c r="K38" s="57">
        <v>43.06</v>
      </c>
      <c r="L38" s="57">
        <v>1.1200000000000001</v>
      </c>
      <c r="M38" s="58">
        <v>0.03</v>
      </c>
      <c r="N38" s="57">
        <v>33.08</v>
      </c>
      <c r="O38" s="59">
        <f t="shared" si="3"/>
        <v>99.53</v>
      </c>
    </row>
    <row r="39" spans="1:15" ht="28">
      <c r="A39" s="4">
        <v>41</v>
      </c>
      <c r="B39" s="4">
        <v>42</v>
      </c>
      <c r="C39" s="4">
        <f t="shared" si="0"/>
        <v>1</v>
      </c>
      <c r="D39" s="4">
        <v>1</v>
      </c>
      <c r="E39" s="5">
        <f t="shared" si="1"/>
        <v>100</v>
      </c>
      <c r="F39" s="5">
        <v>33</v>
      </c>
      <c r="G39" s="6" t="s">
        <v>20</v>
      </c>
      <c r="H39" s="57">
        <v>12.2</v>
      </c>
      <c r="I39" s="57">
        <v>5.34</v>
      </c>
      <c r="J39" s="57">
        <v>2</v>
      </c>
      <c r="K39" s="57">
        <v>44.19</v>
      </c>
      <c r="L39" s="57">
        <v>0.48</v>
      </c>
      <c r="M39" s="58">
        <v>3.3000000000000002E-2</v>
      </c>
      <c r="N39" s="57">
        <v>35.340000000000003</v>
      </c>
      <c r="O39" s="59">
        <f t="shared" si="3"/>
        <v>99.582999999999998</v>
      </c>
    </row>
    <row r="40" spans="1:15" ht="28">
      <c r="A40" s="4">
        <v>42</v>
      </c>
      <c r="B40" s="4">
        <v>43</v>
      </c>
      <c r="C40" s="4">
        <f t="shared" si="0"/>
        <v>1</v>
      </c>
      <c r="D40" s="4">
        <v>1</v>
      </c>
      <c r="E40" s="5">
        <f t="shared" si="1"/>
        <v>100</v>
      </c>
      <c r="F40" s="5">
        <v>34</v>
      </c>
      <c r="G40" s="6" t="s">
        <v>20</v>
      </c>
      <c r="H40" s="57">
        <v>18</v>
      </c>
      <c r="I40" s="57">
        <v>6.92</v>
      </c>
      <c r="J40" s="57">
        <v>1.9</v>
      </c>
      <c r="K40" s="57">
        <v>38.58</v>
      </c>
      <c r="L40" s="57">
        <v>1.77</v>
      </c>
      <c r="M40" s="58">
        <v>3.6999999999999998E-2</v>
      </c>
      <c r="N40" s="57">
        <v>32.4</v>
      </c>
      <c r="O40" s="59">
        <f t="shared" si="3"/>
        <v>99.606999999999999</v>
      </c>
    </row>
    <row r="41" spans="1:15" ht="28">
      <c r="A41" s="4">
        <v>43</v>
      </c>
      <c r="B41" s="4">
        <v>44</v>
      </c>
      <c r="C41" s="4">
        <f t="shared" si="0"/>
        <v>1</v>
      </c>
      <c r="D41" s="4">
        <v>1</v>
      </c>
      <c r="E41" s="5">
        <f t="shared" si="1"/>
        <v>100</v>
      </c>
      <c r="F41" s="5">
        <v>35</v>
      </c>
      <c r="G41" s="6" t="s">
        <v>20</v>
      </c>
      <c r="H41" s="57">
        <v>15.98</v>
      </c>
      <c r="I41" s="57">
        <v>6</v>
      </c>
      <c r="J41" s="57">
        <v>1.9</v>
      </c>
      <c r="K41" s="57">
        <v>41.49</v>
      </c>
      <c r="L41" s="57">
        <v>0.96</v>
      </c>
      <c r="M41" s="58">
        <v>4.2999999999999997E-2</v>
      </c>
      <c r="N41" s="57">
        <v>33.229999999999997</v>
      </c>
      <c r="O41" s="59">
        <f t="shared" si="3"/>
        <v>99.603000000000009</v>
      </c>
    </row>
    <row r="42" spans="1:15" ht="28">
      <c r="A42" s="4">
        <v>44</v>
      </c>
      <c r="B42" s="4">
        <v>45</v>
      </c>
      <c r="C42" s="4">
        <f t="shared" si="0"/>
        <v>1</v>
      </c>
      <c r="D42" s="4">
        <v>1</v>
      </c>
      <c r="E42" s="5">
        <f t="shared" si="1"/>
        <v>100</v>
      </c>
      <c r="F42" s="5">
        <v>36</v>
      </c>
      <c r="G42" s="6" t="s">
        <v>51</v>
      </c>
      <c r="H42" s="57">
        <v>15.64</v>
      </c>
      <c r="I42" s="57">
        <v>5.64</v>
      </c>
      <c r="J42" s="57">
        <v>1.8</v>
      </c>
      <c r="K42" s="57">
        <v>42.17</v>
      </c>
      <c r="L42" s="57">
        <v>0.8</v>
      </c>
      <c r="M42" s="58">
        <v>3.6999999999999998E-2</v>
      </c>
      <c r="N42" s="57">
        <v>33.46</v>
      </c>
      <c r="O42" s="59">
        <f t="shared" si="3"/>
        <v>99.546999999999997</v>
      </c>
    </row>
    <row r="43" spans="1:15" ht="28">
      <c r="A43" s="4">
        <v>45</v>
      </c>
      <c r="B43" s="4">
        <v>46</v>
      </c>
      <c r="C43" s="4">
        <f t="shared" si="0"/>
        <v>1</v>
      </c>
      <c r="D43" s="4">
        <v>1</v>
      </c>
      <c r="E43" s="5">
        <f t="shared" si="1"/>
        <v>100</v>
      </c>
      <c r="F43" s="5">
        <v>37</v>
      </c>
      <c r="G43" s="6" t="s">
        <v>51</v>
      </c>
      <c r="H43" s="57">
        <v>18.86</v>
      </c>
      <c r="I43" s="57">
        <v>6.9</v>
      </c>
      <c r="J43" s="57">
        <v>2</v>
      </c>
      <c r="K43" s="57">
        <v>38.799999999999997</v>
      </c>
      <c r="L43" s="57">
        <v>0.96</v>
      </c>
      <c r="M43" s="58">
        <v>4.2999999999999997E-2</v>
      </c>
      <c r="N43" s="57">
        <v>31.95</v>
      </c>
      <c r="O43" s="59">
        <f t="shared" si="3"/>
        <v>99.513000000000005</v>
      </c>
    </row>
    <row r="44" spans="1:15" ht="28">
      <c r="A44" s="4">
        <v>46</v>
      </c>
      <c r="B44" s="4">
        <v>47</v>
      </c>
      <c r="C44" s="4">
        <f t="shared" si="0"/>
        <v>1</v>
      </c>
      <c r="D44" s="4">
        <v>1</v>
      </c>
      <c r="E44" s="5">
        <f t="shared" si="1"/>
        <v>100</v>
      </c>
      <c r="F44" s="5">
        <v>38</v>
      </c>
      <c r="G44" s="6" t="s">
        <v>51</v>
      </c>
      <c r="H44" s="57">
        <v>20</v>
      </c>
      <c r="I44" s="57">
        <v>7.66</v>
      </c>
      <c r="J44" s="57">
        <v>2.2999999999999998</v>
      </c>
      <c r="K44" s="57">
        <v>38.35</v>
      </c>
      <c r="L44" s="57">
        <v>0.8</v>
      </c>
      <c r="M44" s="57" t="s">
        <v>143</v>
      </c>
      <c r="N44" s="57">
        <v>30.43</v>
      </c>
      <c r="O44" s="59">
        <f t="shared" si="3"/>
        <v>99.539999999999992</v>
      </c>
    </row>
    <row r="45" spans="1:15" ht="28">
      <c r="A45" s="4">
        <v>47</v>
      </c>
      <c r="B45" s="4">
        <v>48</v>
      </c>
      <c r="C45" s="4">
        <f t="shared" si="0"/>
        <v>1</v>
      </c>
      <c r="D45" s="4">
        <v>1</v>
      </c>
      <c r="E45" s="5">
        <f t="shared" si="1"/>
        <v>100</v>
      </c>
      <c r="F45" s="5">
        <v>39</v>
      </c>
      <c r="G45" s="6" t="s">
        <v>51</v>
      </c>
      <c r="H45" s="57">
        <v>22.68</v>
      </c>
      <c r="I45" s="57">
        <v>8.4600000000000009</v>
      </c>
      <c r="J45" s="57">
        <v>2.4</v>
      </c>
      <c r="K45" s="57">
        <v>35.89</v>
      </c>
      <c r="L45" s="57">
        <v>0.64</v>
      </c>
      <c r="M45" s="58">
        <v>4.9000000000000002E-2</v>
      </c>
      <c r="N45" s="57">
        <v>29.18</v>
      </c>
      <c r="O45" s="59">
        <f t="shared" si="3"/>
        <v>99.299000000000007</v>
      </c>
    </row>
    <row r="46" spans="1:15" ht="28">
      <c r="A46" s="4">
        <v>48</v>
      </c>
      <c r="B46" s="4">
        <v>49</v>
      </c>
      <c r="C46" s="4">
        <f t="shared" si="0"/>
        <v>1</v>
      </c>
      <c r="D46" s="4">
        <v>1</v>
      </c>
      <c r="E46" s="5">
        <f t="shared" si="1"/>
        <v>100</v>
      </c>
      <c r="F46" s="5">
        <v>40</v>
      </c>
      <c r="G46" s="6" t="s">
        <v>51</v>
      </c>
      <c r="H46" s="57">
        <v>24.36</v>
      </c>
      <c r="I46" s="57">
        <v>8.94</v>
      </c>
      <c r="J46" s="57">
        <v>2.7</v>
      </c>
      <c r="K46" s="57">
        <v>34.78</v>
      </c>
      <c r="L46" s="57">
        <v>0.64</v>
      </c>
      <c r="M46" s="58">
        <v>4.9000000000000002E-2</v>
      </c>
      <c r="N46" s="57">
        <v>27.98</v>
      </c>
      <c r="O46" s="59">
        <f t="shared" si="3"/>
        <v>99.449000000000012</v>
      </c>
    </row>
    <row r="47" spans="1:15" ht="28">
      <c r="A47" s="4">
        <v>49</v>
      </c>
      <c r="B47" s="4">
        <v>50</v>
      </c>
      <c r="C47" s="4">
        <f t="shared" si="0"/>
        <v>1</v>
      </c>
      <c r="D47" s="4">
        <v>1</v>
      </c>
      <c r="E47" s="5">
        <f t="shared" si="1"/>
        <v>100</v>
      </c>
      <c r="F47" s="5">
        <v>41</v>
      </c>
      <c r="G47" s="6" t="s">
        <v>51</v>
      </c>
      <c r="H47" s="57">
        <v>22</v>
      </c>
      <c r="I47" s="57">
        <v>9.06</v>
      </c>
      <c r="J47" s="57">
        <v>2.7</v>
      </c>
      <c r="K47" s="57">
        <v>34.99</v>
      </c>
      <c r="L47" s="57">
        <v>0.96</v>
      </c>
      <c r="M47" s="58">
        <v>3.6999999999999998E-2</v>
      </c>
      <c r="N47" s="57">
        <v>29.7</v>
      </c>
      <c r="O47" s="59">
        <f t="shared" si="3"/>
        <v>99.447000000000003</v>
      </c>
    </row>
    <row r="48" spans="1:15" ht="28">
      <c r="A48" s="4">
        <v>50</v>
      </c>
      <c r="B48" s="31">
        <v>51</v>
      </c>
      <c r="C48" s="4">
        <f t="shared" si="0"/>
        <v>1</v>
      </c>
      <c r="D48" s="4">
        <v>0.9</v>
      </c>
      <c r="E48" s="5">
        <f t="shared" si="1"/>
        <v>90</v>
      </c>
      <c r="F48" s="5">
        <v>42</v>
      </c>
      <c r="G48" s="6" t="s">
        <v>51</v>
      </c>
      <c r="H48" s="57">
        <v>26.4</v>
      </c>
      <c r="I48" s="57">
        <v>9.1199999999999992</v>
      </c>
      <c r="J48" s="57">
        <v>2.8</v>
      </c>
      <c r="K48" s="57">
        <v>33.869999999999997</v>
      </c>
      <c r="L48" s="57">
        <v>0.64</v>
      </c>
      <c r="M48" s="58">
        <v>4.2999999999999997E-2</v>
      </c>
      <c r="N48" s="57">
        <v>26.76</v>
      </c>
      <c r="O48" s="59">
        <f t="shared" si="3"/>
        <v>99.63300000000001</v>
      </c>
    </row>
    <row r="49" spans="1:14">
      <c r="A49" s="4"/>
      <c r="B49" s="4"/>
      <c r="C49" s="4"/>
      <c r="D49" s="4"/>
      <c r="E49" s="5"/>
      <c r="F49" s="334" t="s">
        <v>81</v>
      </c>
      <c r="G49" s="335"/>
      <c r="H49" s="335"/>
      <c r="I49" s="43"/>
      <c r="J49" s="2"/>
      <c r="K49" s="2"/>
      <c r="L49" s="2"/>
      <c r="M49" s="2"/>
      <c r="N49" s="2"/>
    </row>
  </sheetData>
  <mergeCells count="10">
    <mergeCell ref="F49:H49"/>
    <mergeCell ref="A1:F1"/>
    <mergeCell ref="G1:G4"/>
    <mergeCell ref="H1:O1"/>
    <mergeCell ref="A2:F2"/>
    <mergeCell ref="H2:O2"/>
    <mergeCell ref="A3:F3"/>
    <mergeCell ref="H3:O3"/>
    <mergeCell ref="A4:F4"/>
    <mergeCell ref="H4:O4"/>
  </mergeCells>
  <pageMargins left="0.39370078740157483" right="0.39370078740157483" top="0.74803149606299213" bottom="0.74803149606299213" header="0.31496062992125984" footer="0.31496062992125984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Sheet1</vt:lpstr>
      <vt:lpstr>ALD-01</vt:lpstr>
      <vt:lpstr>ALD-02</vt:lpstr>
      <vt:lpstr>ALD-03</vt:lpstr>
      <vt:lpstr>ALD-04</vt:lpstr>
      <vt:lpstr>ALD-05</vt:lpstr>
      <vt:lpstr>ALD-06</vt:lpstr>
      <vt:lpstr>ALD-09</vt:lpstr>
      <vt:lpstr>ALD-10</vt:lpstr>
      <vt:lpstr>ALD-12</vt:lpstr>
      <vt:lpstr>ALD -13 </vt:lpstr>
      <vt:lpstr>ALD-15</vt:lpstr>
      <vt:lpstr>ALD-16</vt:lpstr>
      <vt:lpstr>20 BRS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2025-07-29T00:41:52Z</dcterms:modified>
</cp:coreProperties>
</file>