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0337726\Desktop\gr_vetting comment\Annexures\"/>
    </mc:Choice>
  </mc:AlternateContent>
  <bookViews>
    <workbookView xWindow="0" yWindow="0" windowWidth="28800" windowHeight="12210"/>
  </bookViews>
  <sheets>
    <sheet name="60%RH" sheetId="6" r:id="rId1"/>
    <sheet name="ADB" sheetId="7" r:id="rId2"/>
  </sheets>
  <externalReferences>
    <externalReference r:id="rId3"/>
  </externalReferences>
  <definedNames>
    <definedName name="_xlnm.Print_Area" localSheetId="0">'60%RH'!$A$1:$S$45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7" l="1"/>
  <c r="I29" i="7"/>
  <c r="E29" i="7"/>
  <c r="F30" i="7"/>
  <c r="F31" i="7"/>
  <c r="F32" i="7"/>
  <c r="K15" i="7"/>
  <c r="I15" i="7"/>
  <c r="E40" i="6"/>
  <c r="E41" i="6"/>
  <c r="E42" i="6"/>
  <c r="R29" i="6"/>
  <c r="L29" i="6"/>
  <c r="J29" i="6"/>
  <c r="F30" i="6"/>
  <c r="F31" i="6"/>
  <c r="F32" i="6"/>
  <c r="F16" i="6"/>
  <c r="F17" i="6"/>
  <c r="F18" i="6"/>
  <c r="R15" i="6"/>
  <c r="L15" i="6"/>
  <c r="J15" i="6"/>
  <c r="E15" i="6"/>
  <c r="F42" i="6" l="1"/>
  <c r="F41" i="6"/>
  <c r="F40" i="6"/>
  <c r="E34" i="6"/>
  <c r="P41" i="7" l="1"/>
  <c r="Q41" i="7" s="1"/>
  <c r="N41" i="7"/>
  <c r="M41" i="7"/>
  <c r="L41" i="7"/>
  <c r="J41" i="7"/>
  <c r="K41" i="7" s="1"/>
  <c r="H41" i="7"/>
  <c r="G41" i="7"/>
  <c r="F41" i="7"/>
  <c r="E41" i="7"/>
  <c r="D41" i="7"/>
  <c r="C41" i="7"/>
  <c r="P40" i="7"/>
  <c r="Q40" i="7" s="1"/>
  <c r="N40" i="7"/>
  <c r="M40" i="7"/>
  <c r="L40" i="7"/>
  <c r="J40" i="7"/>
  <c r="K40" i="7" s="1"/>
  <c r="H40" i="7"/>
  <c r="G40" i="7"/>
  <c r="F40" i="7"/>
  <c r="E40" i="7"/>
  <c r="D40" i="7"/>
  <c r="C40" i="7"/>
  <c r="P39" i="7"/>
  <c r="Q39" i="7" s="1"/>
  <c r="N39" i="7"/>
  <c r="M39" i="7"/>
  <c r="L39" i="7"/>
  <c r="J39" i="7"/>
  <c r="K39" i="7" s="1"/>
  <c r="H39" i="7"/>
  <c r="G39" i="7"/>
  <c r="F39" i="7"/>
  <c r="E39" i="7"/>
  <c r="D39" i="7"/>
  <c r="C39" i="7"/>
  <c r="Q38" i="7"/>
  <c r="O38" i="7"/>
  <c r="K38" i="7"/>
  <c r="I38" i="7"/>
  <c r="Q37" i="7"/>
  <c r="O37" i="7"/>
  <c r="K37" i="7"/>
  <c r="I37" i="7"/>
  <c r="Q36" i="7"/>
  <c r="O36" i="7"/>
  <c r="K36" i="7"/>
  <c r="I36" i="7"/>
  <c r="Q35" i="7"/>
  <c r="O35" i="7"/>
  <c r="K35" i="7"/>
  <c r="I35" i="7"/>
  <c r="Q34" i="7"/>
  <c r="O34" i="7"/>
  <c r="K34" i="7"/>
  <c r="I34" i="7"/>
  <c r="P32" i="7"/>
  <c r="Q32" i="7" s="1"/>
  <c r="N32" i="7"/>
  <c r="M32" i="7"/>
  <c r="L32" i="7"/>
  <c r="J32" i="7"/>
  <c r="K32" i="7" s="1"/>
  <c r="H32" i="7"/>
  <c r="G32" i="7"/>
  <c r="D32" i="7"/>
  <c r="C32" i="7"/>
  <c r="P31" i="7"/>
  <c r="Q31" i="7" s="1"/>
  <c r="N31" i="7"/>
  <c r="M31" i="7"/>
  <c r="L31" i="7"/>
  <c r="J31" i="7"/>
  <c r="K31" i="7" s="1"/>
  <c r="H31" i="7"/>
  <c r="G31" i="7"/>
  <c r="D31" i="7"/>
  <c r="C31" i="7"/>
  <c r="P30" i="7"/>
  <c r="Q30" i="7" s="1"/>
  <c r="N30" i="7"/>
  <c r="M30" i="7"/>
  <c r="L30" i="7"/>
  <c r="J30" i="7"/>
  <c r="K30" i="7" s="1"/>
  <c r="H30" i="7"/>
  <c r="G30" i="7"/>
  <c r="D30" i="7"/>
  <c r="C30" i="7"/>
  <c r="Q28" i="7"/>
  <c r="O28" i="7"/>
  <c r="K28" i="7"/>
  <c r="I28" i="7"/>
  <c r="Q27" i="7"/>
  <c r="O27" i="7"/>
  <c r="K27" i="7"/>
  <c r="I27" i="7"/>
  <c r="Q26" i="7"/>
  <c r="O26" i="7"/>
  <c r="K26" i="7"/>
  <c r="I26" i="7"/>
  <c r="Q25" i="7"/>
  <c r="O25" i="7"/>
  <c r="K25" i="7"/>
  <c r="I25" i="7"/>
  <c r="Q24" i="7"/>
  <c r="O24" i="7"/>
  <c r="K24" i="7"/>
  <c r="I24" i="7"/>
  <c r="Q23" i="7"/>
  <c r="O23" i="7"/>
  <c r="Q22" i="7"/>
  <c r="O22" i="7"/>
  <c r="K22" i="7"/>
  <c r="I22" i="7"/>
  <c r="E22" i="7"/>
  <c r="Q21" i="7"/>
  <c r="O21" i="7"/>
  <c r="K21" i="7"/>
  <c r="I21" i="7"/>
  <c r="E21" i="7"/>
  <c r="P18" i="7"/>
  <c r="Q18" i="7" s="1"/>
  <c r="N18" i="7"/>
  <c r="M18" i="7"/>
  <c r="L18" i="7"/>
  <c r="J18" i="7"/>
  <c r="K18" i="7" s="1"/>
  <c r="H18" i="7"/>
  <c r="G18" i="7"/>
  <c r="F18" i="7"/>
  <c r="D18" i="7"/>
  <c r="C18" i="7"/>
  <c r="P17" i="7"/>
  <c r="Q17" i="7" s="1"/>
  <c r="N17" i="7"/>
  <c r="M17" i="7"/>
  <c r="L17" i="7"/>
  <c r="J17" i="7"/>
  <c r="K17" i="7" s="1"/>
  <c r="H17" i="7"/>
  <c r="G17" i="7"/>
  <c r="F17" i="7"/>
  <c r="D17" i="7"/>
  <c r="C17" i="7"/>
  <c r="P16" i="7"/>
  <c r="Q16" i="7" s="1"/>
  <c r="N16" i="7"/>
  <c r="M16" i="7"/>
  <c r="L16" i="7"/>
  <c r="J16" i="7"/>
  <c r="K16" i="7" s="1"/>
  <c r="H16" i="7"/>
  <c r="G16" i="7"/>
  <c r="F16" i="7"/>
  <c r="D16" i="7"/>
  <c r="C16" i="7"/>
  <c r="Q14" i="7"/>
  <c r="O14" i="7"/>
  <c r="K14" i="7"/>
  <c r="I14" i="7"/>
  <c r="Q13" i="7"/>
  <c r="O13" i="7"/>
  <c r="K13" i="7"/>
  <c r="I13" i="7"/>
  <c r="Q12" i="7"/>
  <c r="O12" i="7"/>
  <c r="K12" i="7"/>
  <c r="I12" i="7"/>
  <c r="Q11" i="7"/>
  <c r="O11" i="7"/>
  <c r="K11" i="7"/>
  <c r="I11" i="7"/>
  <c r="Q10" i="7"/>
  <c r="O10" i="7"/>
  <c r="K10" i="7"/>
  <c r="I10" i="7"/>
  <c r="E10" i="7"/>
  <c r="Q9" i="7"/>
  <c r="O9" i="7"/>
  <c r="K9" i="7"/>
  <c r="I9" i="7"/>
  <c r="E9" i="7"/>
  <c r="Q7" i="7"/>
  <c r="O7" i="7"/>
  <c r="K7" i="7"/>
  <c r="I7" i="7"/>
  <c r="E7" i="7"/>
  <c r="Q6" i="7"/>
  <c r="O6" i="7"/>
  <c r="K6" i="7"/>
  <c r="I6" i="7"/>
  <c r="E6" i="7"/>
  <c r="Q42" i="6"/>
  <c r="R42" i="6" s="1"/>
  <c r="O42" i="6"/>
  <c r="N42" i="6"/>
  <c r="M42" i="6"/>
  <c r="K42" i="6"/>
  <c r="L42" i="6" s="1"/>
  <c r="I42" i="6"/>
  <c r="H42" i="6"/>
  <c r="G42" i="6"/>
  <c r="D42" i="6"/>
  <c r="C42" i="6"/>
  <c r="Q41" i="6"/>
  <c r="R41" i="6" s="1"/>
  <c r="O41" i="6"/>
  <c r="N41" i="6"/>
  <c r="M41" i="6"/>
  <c r="K41" i="6"/>
  <c r="L41" i="6" s="1"/>
  <c r="I41" i="6"/>
  <c r="H41" i="6"/>
  <c r="G41" i="6"/>
  <c r="D41" i="6"/>
  <c r="C41" i="6"/>
  <c r="Q40" i="6"/>
  <c r="R40" i="6" s="1"/>
  <c r="O40" i="6"/>
  <c r="N40" i="6"/>
  <c r="M40" i="6"/>
  <c r="K40" i="6"/>
  <c r="L40" i="6" s="1"/>
  <c r="I40" i="6"/>
  <c r="H40" i="6"/>
  <c r="G40" i="6"/>
  <c r="D40" i="6"/>
  <c r="C40" i="6"/>
  <c r="R39" i="6"/>
  <c r="P39" i="6"/>
  <c r="L39" i="6"/>
  <c r="J39" i="6"/>
  <c r="R38" i="6"/>
  <c r="P38" i="6"/>
  <c r="L38" i="6"/>
  <c r="J38" i="6"/>
  <c r="R37" i="6"/>
  <c r="P37" i="6"/>
  <c r="L37" i="6"/>
  <c r="J37" i="6"/>
  <c r="R36" i="6"/>
  <c r="P36" i="6"/>
  <c r="L36" i="6"/>
  <c r="J36" i="6"/>
  <c r="R35" i="6"/>
  <c r="P35" i="6"/>
  <c r="L35" i="6"/>
  <c r="J35" i="6"/>
  <c r="Q32" i="6"/>
  <c r="R32" i="6" s="1"/>
  <c r="O32" i="6"/>
  <c r="N32" i="6"/>
  <c r="M32" i="6"/>
  <c r="K32" i="6"/>
  <c r="L32" i="6" s="1"/>
  <c r="I32" i="6"/>
  <c r="H32" i="6"/>
  <c r="G32" i="6"/>
  <c r="D32" i="6"/>
  <c r="C32" i="6"/>
  <c r="Q31" i="6"/>
  <c r="R31" i="6" s="1"/>
  <c r="O31" i="6"/>
  <c r="N31" i="6"/>
  <c r="M31" i="6"/>
  <c r="K31" i="6"/>
  <c r="L31" i="6" s="1"/>
  <c r="I31" i="6"/>
  <c r="H31" i="6"/>
  <c r="G31" i="6"/>
  <c r="D31" i="6"/>
  <c r="C31" i="6"/>
  <c r="Q30" i="6"/>
  <c r="R30" i="6" s="1"/>
  <c r="O30" i="6"/>
  <c r="N30" i="6"/>
  <c r="M30" i="6"/>
  <c r="K30" i="6"/>
  <c r="L30" i="6" s="1"/>
  <c r="I30" i="6"/>
  <c r="H30" i="6"/>
  <c r="G30" i="6"/>
  <c r="D30" i="6"/>
  <c r="C30" i="6"/>
  <c r="R28" i="6"/>
  <c r="P28" i="6"/>
  <c r="L28" i="6"/>
  <c r="J28" i="6"/>
  <c r="R27" i="6"/>
  <c r="P27" i="6"/>
  <c r="L27" i="6"/>
  <c r="J27" i="6"/>
  <c r="R26" i="6"/>
  <c r="P26" i="6"/>
  <c r="L26" i="6"/>
  <c r="J26" i="6"/>
  <c r="R25" i="6"/>
  <c r="P25" i="6"/>
  <c r="L25" i="6"/>
  <c r="J25" i="6"/>
  <c r="R24" i="6"/>
  <c r="P24" i="6"/>
  <c r="L24" i="6"/>
  <c r="J24" i="6"/>
  <c r="R23" i="6"/>
  <c r="P23" i="6"/>
  <c r="R22" i="6"/>
  <c r="P22" i="6"/>
  <c r="L22" i="6"/>
  <c r="J22" i="6"/>
  <c r="E22" i="6"/>
  <c r="R21" i="6"/>
  <c r="P21" i="6"/>
  <c r="L21" i="6"/>
  <c r="J21" i="6"/>
  <c r="E21" i="6"/>
  <c r="Q18" i="6"/>
  <c r="R18" i="6" s="1"/>
  <c r="O18" i="6"/>
  <c r="N18" i="6"/>
  <c r="M18" i="6"/>
  <c r="K18" i="6"/>
  <c r="L18" i="6" s="1"/>
  <c r="I18" i="6"/>
  <c r="H18" i="6"/>
  <c r="G18" i="6"/>
  <c r="D18" i="6"/>
  <c r="C18" i="6"/>
  <c r="Q17" i="6"/>
  <c r="R17" i="6" s="1"/>
  <c r="O17" i="6"/>
  <c r="N17" i="6"/>
  <c r="M17" i="6"/>
  <c r="K17" i="6"/>
  <c r="L17" i="6" s="1"/>
  <c r="I17" i="6"/>
  <c r="H17" i="6"/>
  <c r="G17" i="6"/>
  <c r="D17" i="6"/>
  <c r="C17" i="6"/>
  <c r="Q16" i="6"/>
  <c r="R16" i="6" s="1"/>
  <c r="O16" i="6"/>
  <c r="N16" i="6"/>
  <c r="M16" i="6"/>
  <c r="K16" i="6"/>
  <c r="L16" i="6" s="1"/>
  <c r="I16" i="6"/>
  <c r="H16" i="6"/>
  <c r="G16" i="6"/>
  <c r="D16" i="6"/>
  <c r="C16" i="6"/>
  <c r="R14" i="6"/>
  <c r="P14" i="6"/>
  <c r="L14" i="6"/>
  <c r="J14" i="6"/>
  <c r="R13" i="6"/>
  <c r="P13" i="6"/>
  <c r="L13" i="6"/>
  <c r="J13" i="6"/>
  <c r="R12" i="6"/>
  <c r="P12" i="6"/>
  <c r="L12" i="6"/>
  <c r="J12" i="6"/>
  <c r="R11" i="6"/>
  <c r="P11" i="6"/>
  <c r="L11" i="6"/>
  <c r="J11" i="6"/>
  <c r="R10" i="6"/>
  <c r="P10" i="6"/>
  <c r="L10" i="6"/>
  <c r="J10" i="6"/>
  <c r="E10" i="6"/>
  <c r="R9" i="6"/>
  <c r="P9" i="6"/>
  <c r="L9" i="6"/>
  <c r="J9" i="6"/>
  <c r="E9" i="6"/>
  <c r="R7" i="6"/>
  <c r="P7" i="6"/>
  <c r="L7" i="6"/>
  <c r="J7" i="6"/>
  <c r="E7" i="6"/>
  <c r="R6" i="6"/>
  <c r="P6" i="6"/>
  <c r="L6" i="6"/>
  <c r="J6" i="6"/>
  <c r="E6" i="6"/>
  <c r="E30" i="6" l="1"/>
  <c r="E32" i="6"/>
  <c r="E31" i="6"/>
  <c r="I40" i="7"/>
  <c r="O32" i="7"/>
  <c r="O16" i="7"/>
  <c r="E16" i="7"/>
  <c r="I39" i="7"/>
  <c r="E32" i="7"/>
  <c r="O41" i="7"/>
  <c r="E31" i="7"/>
  <c r="E17" i="7"/>
  <c r="I18" i="7"/>
  <c r="I31" i="7"/>
  <c r="O17" i="7"/>
  <c r="O30" i="7"/>
  <c r="I32" i="7"/>
  <c r="I16" i="7"/>
  <c r="O18" i="7"/>
  <c r="O39" i="7"/>
  <c r="I41" i="7"/>
  <c r="E30" i="7"/>
  <c r="E18" i="7"/>
  <c r="O31" i="7"/>
  <c r="I17" i="7"/>
  <c r="O40" i="7"/>
  <c r="I30" i="7"/>
  <c r="J40" i="6"/>
  <c r="P41" i="6"/>
  <c r="J31" i="6"/>
  <c r="P32" i="6"/>
  <c r="J41" i="6"/>
  <c r="E16" i="6"/>
  <c r="P42" i="6"/>
  <c r="J18" i="6"/>
  <c r="P16" i="6"/>
  <c r="P17" i="6"/>
  <c r="E17" i="6"/>
  <c r="P30" i="6"/>
  <c r="J32" i="6"/>
  <c r="J16" i="6"/>
  <c r="P18" i="6"/>
  <c r="P40" i="6"/>
  <c r="J42" i="6"/>
  <c r="E18" i="6"/>
  <c r="P31" i="6"/>
  <c r="J17" i="6"/>
  <c r="J30" i="6"/>
</calcChain>
</file>

<file path=xl/sharedStrings.xml><?xml version="1.0" encoding="utf-8"?>
<sst xmlns="http://schemas.openxmlformats.org/spreadsheetml/2006/main" count="180" uniqueCount="42">
  <si>
    <t>M%</t>
  </si>
  <si>
    <t>SL NO</t>
  </si>
  <si>
    <t>FROM (m)</t>
  </si>
  <si>
    <t>TO (m)</t>
  </si>
  <si>
    <t>STRATIGRAPHIC THICK. (m)</t>
  </si>
  <si>
    <t>E/BCS</t>
  </si>
  <si>
    <t>I30</t>
  </si>
  <si>
    <t>ASH %</t>
  </si>
  <si>
    <t>VM %</t>
  </si>
  <si>
    <t>FC %</t>
  </si>
  <si>
    <t>GCV K.Cal/Kg</t>
  </si>
  <si>
    <t>GCV BAND</t>
  </si>
  <si>
    <t>MINIMUM</t>
  </si>
  <si>
    <t>MAXIMUM</t>
  </si>
  <si>
    <t>AVERAGE</t>
  </si>
  <si>
    <t>G8</t>
  </si>
  <si>
    <t>B.</t>
  </si>
  <si>
    <t>E.</t>
  </si>
  <si>
    <t>G.</t>
  </si>
  <si>
    <t>BH NO.</t>
  </si>
  <si>
    <t>SEAM IIA</t>
  </si>
  <si>
    <t>SEAM IIB</t>
  </si>
  <si>
    <t>SEAM I</t>
  </si>
  <si>
    <t>ADB</t>
  </si>
  <si>
    <t>CMWWB03</t>
  </si>
  <si>
    <t>60%RH</t>
  </si>
  <si>
    <t>CMWWB01</t>
  </si>
  <si>
    <t>CMWWB04</t>
  </si>
  <si>
    <t>CMWWB06</t>
  </si>
  <si>
    <t>CMWWB08</t>
  </si>
  <si>
    <t>CMWWB09</t>
  </si>
  <si>
    <t>CMWWB07</t>
  </si>
  <si>
    <t>CMWWB10</t>
  </si>
  <si>
    <t>CMWWB05</t>
  </si>
  <si>
    <t>BASIS</t>
  </si>
  <si>
    <t>ANNEXURE VIIA</t>
  </si>
  <si>
    <t>ANNEXURE VIIB</t>
  </si>
  <si>
    <t>EFFECTIVE THICKNESS</t>
  </si>
  <si>
    <t>STATEMENT SHOWING PROXIMATE ANALYSIS ON AS RECEIVED &amp; 60% RH &amp; 40°C (DETERMINED) BASIS FOR DIFFERENT SEAM/SECTIONS OF WEST OF BORDA &amp;GHONSA-PARSODA BLOCK,WARDHA VALLEY COALFIELD, DISTRICT -YAVATMAL</t>
  </si>
  <si>
    <t>M:MOISTURE,VM:VOLATILE MATTER;ASH:ASH;GCV:GROSS CAORIFIC VALUE;ADB:AIR DRIED BASIS</t>
  </si>
  <si>
    <t>CMWWB12</t>
  </si>
  <si>
    <t>G7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</si>
</sst>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3">
    <xf numFmtId="0" fontId="0" fillId="0" borderId="0" xfId="0"/>
    <xf numFmtId="2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right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0337726/Desktop/nojannexures/ANNEXURE%20VII-%20Proximate%20Analysis%20ILCS%2006.12.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ximate Analysis"/>
      <sheetName val="Sheet1"/>
      <sheetName val="P1"/>
      <sheetName val="P2"/>
      <sheetName val="Sheet2"/>
    </sheetNames>
    <sheetDataSet>
      <sheetData sheetId="0" refreshError="1"/>
      <sheetData sheetId="1" refreshError="1"/>
      <sheetData sheetId="2" refreshError="1"/>
      <sheetData sheetId="3" refreshError="1">
        <row r="2">
          <cell r="A2">
            <v>2201</v>
          </cell>
          <cell r="B2">
            <v>2501</v>
          </cell>
          <cell r="C2">
            <v>2801</v>
          </cell>
          <cell r="D2">
            <v>3101</v>
          </cell>
          <cell r="E2">
            <v>3401</v>
          </cell>
          <cell r="F2">
            <v>3701</v>
          </cell>
          <cell r="G2">
            <v>4001</v>
          </cell>
          <cell r="H2">
            <v>4301</v>
          </cell>
          <cell r="I2">
            <v>4601</v>
          </cell>
          <cell r="J2">
            <v>4901</v>
          </cell>
          <cell r="K2">
            <v>5201</v>
          </cell>
          <cell r="L2">
            <v>5501</v>
          </cell>
          <cell r="M2">
            <v>5801</v>
          </cell>
          <cell r="N2">
            <v>6101</v>
          </cell>
          <cell r="O2">
            <v>6401</v>
          </cell>
          <cell r="P2">
            <v>6701</v>
          </cell>
          <cell r="Q2">
            <v>7001</v>
          </cell>
        </row>
        <row r="3">
          <cell r="A3">
            <v>2500</v>
          </cell>
          <cell r="B3">
            <v>2800</v>
          </cell>
          <cell r="C3">
            <v>3100</v>
          </cell>
          <cell r="D3">
            <v>3400</v>
          </cell>
          <cell r="E3">
            <v>3700</v>
          </cell>
          <cell r="F3">
            <v>4000</v>
          </cell>
          <cell r="G3">
            <v>4300</v>
          </cell>
          <cell r="H3">
            <v>4600</v>
          </cell>
          <cell r="I3">
            <v>4900</v>
          </cell>
          <cell r="J3">
            <v>5200</v>
          </cell>
          <cell r="K3">
            <v>5500</v>
          </cell>
          <cell r="L3">
            <v>5800</v>
          </cell>
          <cell r="M3">
            <v>6100</v>
          </cell>
          <cell r="N3">
            <v>6400</v>
          </cell>
          <cell r="O3">
            <v>6700</v>
          </cell>
          <cell r="P3">
            <v>7000</v>
          </cell>
          <cell r="Q3">
            <v>20000</v>
          </cell>
        </row>
        <row r="4">
          <cell r="A4" t="str">
            <v>G17</v>
          </cell>
          <cell r="B4" t="str">
            <v>G16</v>
          </cell>
          <cell r="C4" t="str">
            <v>G15</v>
          </cell>
          <cell r="D4" t="str">
            <v>G14</v>
          </cell>
          <cell r="E4" t="str">
            <v>G13</v>
          </cell>
          <cell r="F4" t="str">
            <v>G12</v>
          </cell>
          <cell r="G4" t="str">
            <v>G11</v>
          </cell>
          <cell r="H4" t="str">
            <v>G10</v>
          </cell>
          <cell r="I4" t="str">
            <v>G9</v>
          </cell>
          <cell r="J4" t="str">
            <v>G8</v>
          </cell>
          <cell r="K4" t="str">
            <v>G7</v>
          </cell>
          <cell r="L4" t="str">
            <v>G6</v>
          </cell>
          <cell r="M4" t="str">
            <v>G5</v>
          </cell>
          <cell r="N4" t="str">
            <v>G4</v>
          </cell>
          <cell r="O4" t="str">
            <v>G3</v>
          </cell>
          <cell r="P4" t="str">
            <v>G2</v>
          </cell>
          <cell r="Q4" t="str">
            <v>G1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view="pageBreakPreview" zoomScaleNormal="100" zoomScaleSheetLayoutView="100" workbookViewId="0">
      <selection activeCell="I37" sqref="I37"/>
    </sheetView>
  </sheetViews>
  <sheetFormatPr defaultRowHeight="14.25" x14ac:dyDescent="0.25"/>
  <cols>
    <col min="1" max="1" width="4.7109375" style="6" customWidth="1"/>
    <col min="2" max="2" width="14.28515625" style="2" customWidth="1"/>
    <col min="3" max="3" width="10.85546875" style="2" customWidth="1"/>
    <col min="4" max="4" width="10.28515625" style="2" customWidth="1"/>
    <col min="5" max="6" width="8.5703125" style="2" customWidth="1"/>
    <col min="7" max="7" width="5.85546875" style="2" customWidth="1"/>
    <col min="8" max="8" width="6.7109375" style="2" customWidth="1"/>
    <col min="9" max="9" width="7.5703125" style="2" customWidth="1"/>
    <col min="10" max="10" width="9.85546875" style="2" customWidth="1"/>
    <col min="11" max="11" width="10.85546875" style="2" customWidth="1"/>
    <col min="12" max="12" width="7.140625" style="2" customWidth="1"/>
    <col min="13" max="13" width="6.42578125" style="2" customWidth="1"/>
    <col min="14" max="14" width="6.7109375" style="2" customWidth="1"/>
    <col min="15" max="15" width="7.5703125" style="2" customWidth="1"/>
    <col min="16" max="16" width="8" style="2" customWidth="1"/>
    <col min="17" max="17" width="9.7109375" style="2" customWidth="1"/>
    <col min="18" max="18" width="7.28515625" style="2" customWidth="1"/>
    <col min="19" max="19" width="21.28515625" style="5" customWidth="1"/>
    <col min="20" max="209" width="9.140625" style="5"/>
    <col min="210" max="210" width="3.7109375" style="5" customWidth="1"/>
    <col min="211" max="211" width="12" style="5" customWidth="1"/>
    <col min="212" max="212" width="7.85546875" style="5" customWidth="1"/>
    <col min="213" max="213" width="8.140625" style="5" customWidth="1"/>
    <col min="214" max="214" width="8.5703125" style="5" customWidth="1"/>
    <col min="215" max="215" width="5.28515625" style="5" bestFit="1" customWidth="1"/>
    <col min="216" max="216" width="5.140625" style="5" customWidth="1"/>
    <col min="217" max="218" width="5.42578125" style="5" customWidth="1"/>
    <col min="219" max="219" width="5.140625" style="5" customWidth="1"/>
    <col min="220" max="220" width="6.42578125" style="5" customWidth="1"/>
    <col min="221" max="221" width="5.85546875" style="5" customWidth="1"/>
    <col min="222" max="222" width="6.140625" style="5" customWidth="1"/>
    <col min="223" max="223" width="5" style="5" customWidth="1"/>
    <col min="224" max="224" width="5.28515625" style="5" bestFit="1" customWidth="1"/>
    <col min="225" max="225" width="5.85546875" style="5" customWidth="1"/>
    <col min="226" max="226" width="6.140625" style="5" customWidth="1"/>
    <col min="227" max="228" width="5.42578125" style="5" customWidth="1"/>
    <col min="229" max="229" width="6.7109375" style="5" customWidth="1"/>
    <col min="230" max="230" width="5.85546875" style="5" customWidth="1"/>
    <col min="231" max="231" width="6.140625" style="5" customWidth="1"/>
    <col min="232" max="233" width="5.28515625" style="5" bestFit="1" customWidth="1"/>
    <col min="234" max="235" width="5.42578125" style="5" customWidth="1"/>
    <col min="236" max="237" width="5.140625" style="5" customWidth="1"/>
    <col min="238" max="238" width="6.7109375" style="5" customWidth="1"/>
    <col min="239" max="240" width="5.85546875" style="5" customWidth="1"/>
    <col min="241" max="241" width="5.140625" style="5" customWidth="1"/>
    <col min="242" max="242" width="12.7109375" style="5" customWidth="1"/>
    <col min="243" max="243" width="5" style="5" bestFit="1" customWidth="1"/>
    <col min="244" max="246" width="6.28515625" style="5" bestFit="1" customWidth="1"/>
    <col min="247" max="247" width="6.42578125" style="5" bestFit="1" customWidth="1"/>
    <col min="248" max="248" width="5.7109375" style="5" customWidth="1"/>
    <col min="249" max="249" width="6.42578125" style="5" customWidth="1"/>
    <col min="250" max="250" width="7.140625" style="5" customWidth="1"/>
    <col min="251" max="251" width="6.42578125" style="5" customWidth="1"/>
    <col min="252" max="465" width="9.140625" style="5"/>
    <col min="466" max="466" width="3.7109375" style="5" customWidth="1"/>
    <col min="467" max="467" width="12" style="5" customWidth="1"/>
    <col min="468" max="468" width="7.85546875" style="5" customWidth="1"/>
    <col min="469" max="469" width="8.140625" style="5" customWidth="1"/>
    <col min="470" max="470" width="8.5703125" style="5" customWidth="1"/>
    <col min="471" max="471" width="5.28515625" style="5" bestFit="1" customWidth="1"/>
    <col min="472" max="472" width="5.140625" style="5" customWidth="1"/>
    <col min="473" max="474" width="5.42578125" style="5" customWidth="1"/>
    <col min="475" max="475" width="5.140625" style="5" customWidth="1"/>
    <col min="476" max="476" width="6.42578125" style="5" customWidth="1"/>
    <col min="477" max="477" width="5.85546875" style="5" customWidth="1"/>
    <col min="478" max="478" width="6.140625" style="5" customWidth="1"/>
    <col min="479" max="479" width="5" style="5" customWidth="1"/>
    <col min="480" max="480" width="5.28515625" style="5" bestFit="1" customWidth="1"/>
    <col min="481" max="481" width="5.85546875" style="5" customWidth="1"/>
    <col min="482" max="482" width="6.140625" style="5" customWidth="1"/>
    <col min="483" max="484" width="5.42578125" style="5" customWidth="1"/>
    <col min="485" max="485" width="6.7109375" style="5" customWidth="1"/>
    <col min="486" max="486" width="5.85546875" style="5" customWidth="1"/>
    <col min="487" max="487" width="6.140625" style="5" customWidth="1"/>
    <col min="488" max="489" width="5.28515625" style="5" bestFit="1" customWidth="1"/>
    <col min="490" max="491" width="5.42578125" style="5" customWidth="1"/>
    <col min="492" max="493" width="5.140625" style="5" customWidth="1"/>
    <col min="494" max="494" width="6.7109375" style="5" customWidth="1"/>
    <col min="495" max="496" width="5.85546875" style="5" customWidth="1"/>
    <col min="497" max="497" width="5.140625" style="5" customWidth="1"/>
    <col min="498" max="498" width="12.7109375" style="5" customWidth="1"/>
    <col min="499" max="499" width="5" style="5" bestFit="1" customWidth="1"/>
    <col min="500" max="502" width="6.28515625" style="5" bestFit="1" customWidth="1"/>
    <col min="503" max="503" width="6.42578125" style="5" bestFit="1" customWidth="1"/>
    <col min="504" max="504" width="5.7109375" style="5" customWidth="1"/>
    <col min="505" max="505" width="6.42578125" style="5" customWidth="1"/>
    <col min="506" max="506" width="7.140625" style="5" customWidth="1"/>
    <col min="507" max="507" width="6.42578125" style="5" customWidth="1"/>
    <col min="508" max="721" width="9.140625" style="5"/>
    <col min="722" max="722" width="3.7109375" style="5" customWidth="1"/>
    <col min="723" max="723" width="12" style="5" customWidth="1"/>
    <col min="724" max="724" width="7.85546875" style="5" customWidth="1"/>
    <col min="725" max="725" width="8.140625" style="5" customWidth="1"/>
    <col min="726" max="726" width="8.5703125" style="5" customWidth="1"/>
    <col min="727" max="727" width="5.28515625" style="5" bestFit="1" customWidth="1"/>
    <col min="728" max="728" width="5.140625" style="5" customWidth="1"/>
    <col min="729" max="730" width="5.42578125" style="5" customWidth="1"/>
    <col min="731" max="731" width="5.140625" style="5" customWidth="1"/>
    <col min="732" max="732" width="6.42578125" style="5" customWidth="1"/>
    <col min="733" max="733" width="5.85546875" style="5" customWidth="1"/>
    <col min="734" max="734" width="6.140625" style="5" customWidth="1"/>
    <col min="735" max="735" width="5" style="5" customWidth="1"/>
    <col min="736" max="736" width="5.28515625" style="5" bestFit="1" customWidth="1"/>
    <col min="737" max="737" width="5.85546875" style="5" customWidth="1"/>
    <col min="738" max="738" width="6.140625" style="5" customWidth="1"/>
    <col min="739" max="740" width="5.42578125" style="5" customWidth="1"/>
    <col min="741" max="741" width="6.7109375" style="5" customWidth="1"/>
    <col min="742" max="742" width="5.85546875" style="5" customWidth="1"/>
    <col min="743" max="743" width="6.140625" style="5" customWidth="1"/>
    <col min="744" max="745" width="5.28515625" style="5" bestFit="1" customWidth="1"/>
    <col min="746" max="747" width="5.42578125" style="5" customWidth="1"/>
    <col min="748" max="749" width="5.140625" style="5" customWidth="1"/>
    <col min="750" max="750" width="6.7109375" style="5" customWidth="1"/>
    <col min="751" max="752" width="5.85546875" style="5" customWidth="1"/>
    <col min="753" max="753" width="5.140625" style="5" customWidth="1"/>
    <col min="754" max="754" width="12.7109375" style="5" customWidth="1"/>
    <col min="755" max="755" width="5" style="5" bestFit="1" customWidth="1"/>
    <col min="756" max="758" width="6.28515625" style="5" bestFit="1" customWidth="1"/>
    <col min="759" max="759" width="6.42578125" style="5" bestFit="1" customWidth="1"/>
    <col min="760" max="760" width="5.7109375" style="5" customWidth="1"/>
    <col min="761" max="761" width="6.42578125" style="5" customWidth="1"/>
    <col min="762" max="762" width="7.140625" style="5" customWidth="1"/>
    <col min="763" max="763" width="6.42578125" style="5" customWidth="1"/>
    <col min="764" max="977" width="9.140625" style="5"/>
    <col min="978" max="978" width="3.7109375" style="5" customWidth="1"/>
    <col min="979" max="979" width="12" style="5" customWidth="1"/>
    <col min="980" max="980" width="7.85546875" style="5" customWidth="1"/>
    <col min="981" max="981" width="8.140625" style="5" customWidth="1"/>
    <col min="982" max="982" width="8.5703125" style="5" customWidth="1"/>
    <col min="983" max="983" width="5.28515625" style="5" bestFit="1" customWidth="1"/>
    <col min="984" max="984" width="5.140625" style="5" customWidth="1"/>
    <col min="985" max="986" width="5.42578125" style="5" customWidth="1"/>
    <col min="987" max="987" width="5.140625" style="5" customWidth="1"/>
    <col min="988" max="988" width="6.42578125" style="5" customWidth="1"/>
    <col min="989" max="989" width="5.85546875" style="5" customWidth="1"/>
    <col min="990" max="990" width="6.140625" style="5" customWidth="1"/>
    <col min="991" max="991" width="5" style="5" customWidth="1"/>
    <col min="992" max="992" width="5.28515625" style="5" bestFit="1" customWidth="1"/>
    <col min="993" max="993" width="5.85546875" style="5" customWidth="1"/>
    <col min="994" max="994" width="6.140625" style="5" customWidth="1"/>
    <col min="995" max="996" width="5.42578125" style="5" customWidth="1"/>
    <col min="997" max="997" width="6.7109375" style="5" customWidth="1"/>
    <col min="998" max="998" width="5.85546875" style="5" customWidth="1"/>
    <col min="999" max="999" width="6.140625" style="5" customWidth="1"/>
    <col min="1000" max="1001" width="5.28515625" style="5" bestFit="1" customWidth="1"/>
    <col min="1002" max="1003" width="5.42578125" style="5" customWidth="1"/>
    <col min="1004" max="1005" width="5.140625" style="5" customWidth="1"/>
    <col min="1006" max="1006" width="6.7109375" style="5" customWidth="1"/>
    <col min="1007" max="1008" width="5.85546875" style="5" customWidth="1"/>
    <col min="1009" max="1009" width="5.140625" style="5" customWidth="1"/>
    <col min="1010" max="1010" width="12.7109375" style="5" customWidth="1"/>
    <col min="1011" max="1011" width="5" style="5" bestFit="1" customWidth="1"/>
    <col min="1012" max="1014" width="6.28515625" style="5" bestFit="1" customWidth="1"/>
    <col min="1015" max="1015" width="6.42578125" style="5" bestFit="1" customWidth="1"/>
    <col min="1016" max="1016" width="5.7109375" style="5" customWidth="1"/>
    <col min="1017" max="1017" width="6.42578125" style="5" customWidth="1"/>
    <col min="1018" max="1018" width="7.140625" style="5" customWidth="1"/>
    <col min="1019" max="1019" width="6.42578125" style="5" customWidth="1"/>
    <col min="1020" max="1233" width="9.140625" style="5"/>
    <col min="1234" max="1234" width="3.7109375" style="5" customWidth="1"/>
    <col min="1235" max="1235" width="12" style="5" customWidth="1"/>
    <col min="1236" max="1236" width="7.85546875" style="5" customWidth="1"/>
    <col min="1237" max="1237" width="8.140625" style="5" customWidth="1"/>
    <col min="1238" max="1238" width="8.5703125" style="5" customWidth="1"/>
    <col min="1239" max="1239" width="5.28515625" style="5" bestFit="1" customWidth="1"/>
    <col min="1240" max="1240" width="5.140625" style="5" customWidth="1"/>
    <col min="1241" max="1242" width="5.42578125" style="5" customWidth="1"/>
    <col min="1243" max="1243" width="5.140625" style="5" customWidth="1"/>
    <col min="1244" max="1244" width="6.42578125" style="5" customWidth="1"/>
    <col min="1245" max="1245" width="5.85546875" style="5" customWidth="1"/>
    <col min="1246" max="1246" width="6.140625" style="5" customWidth="1"/>
    <col min="1247" max="1247" width="5" style="5" customWidth="1"/>
    <col min="1248" max="1248" width="5.28515625" style="5" bestFit="1" customWidth="1"/>
    <col min="1249" max="1249" width="5.85546875" style="5" customWidth="1"/>
    <col min="1250" max="1250" width="6.140625" style="5" customWidth="1"/>
    <col min="1251" max="1252" width="5.42578125" style="5" customWidth="1"/>
    <col min="1253" max="1253" width="6.7109375" style="5" customWidth="1"/>
    <col min="1254" max="1254" width="5.85546875" style="5" customWidth="1"/>
    <col min="1255" max="1255" width="6.140625" style="5" customWidth="1"/>
    <col min="1256" max="1257" width="5.28515625" style="5" bestFit="1" customWidth="1"/>
    <col min="1258" max="1259" width="5.42578125" style="5" customWidth="1"/>
    <col min="1260" max="1261" width="5.140625" style="5" customWidth="1"/>
    <col min="1262" max="1262" width="6.7109375" style="5" customWidth="1"/>
    <col min="1263" max="1264" width="5.85546875" style="5" customWidth="1"/>
    <col min="1265" max="1265" width="5.140625" style="5" customWidth="1"/>
    <col min="1266" max="1266" width="12.7109375" style="5" customWidth="1"/>
    <col min="1267" max="1267" width="5" style="5" bestFit="1" customWidth="1"/>
    <col min="1268" max="1270" width="6.28515625" style="5" bestFit="1" customWidth="1"/>
    <col min="1271" max="1271" width="6.42578125" style="5" bestFit="1" customWidth="1"/>
    <col min="1272" max="1272" width="5.7109375" style="5" customWidth="1"/>
    <col min="1273" max="1273" width="6.42578125" style="5" customWidth="1"/>
    <col min="1274" max="1274" width="7.140625" style="5" customWidth="1"/>
    <col min="1275" max="1275" width="6.42578125" style="5" customWidth="1"/>
    <col min="1276" max="1489" width="9.140625" style="5"/>
    <col min="1490" max="1490" width="3.7109375" style="5" customWidth="1"/>
    <col min="1491" max="1491" width="12" style="5" customWidth="1"/>
    <col min="1492" max="1492" width="7.85546875" style="5" customWidth="1"/>
    <col min="1493" max="1493" width="8.140625" style="5" customWidth="1"/>
    <col min="1494" max="1494" width="8.5703125" style="5" customWidth="1"/>
    <col min="1495" max="1495" width="5.28515625" style="5" bestFit="1" customWidth="1"/>
    <col min="1496" max="1496" width="5.140625" style="5" customWidth="1"/>
    <col min="1497" max="1498" width="5.42578125" style="5" customWidth="1"/>
    <col min="1499" max="1499" width="5.140625" style="5" customWidth="1"/>
    <col min="1500" max="1500" width="6.42578125" style="5" customWidth="1"/>
    <col min="1501" max="1501" width="5.85546875" style="5" customWidth="1"/>
    <col min="1502" max="1502" width="6.140625" style="5" customWidth="1"/>
    <col min="1503" max="1503" width="5" style="5" customWidth="1"/>
    <col min="1504" max="1504" width="5.28515625" style="5" bestFit="1" customWidth="1"/>
    <col min="1505" max="1505" width="5.85546875" style="5" customWidth="1"/>
    <col min="1506" max="1506" width="6.140625" style="5" customWidth="1"/>
    <col min="1507" max="1508" width="5.42578125" style="5" customWidth="1"/>
    <col min="1509" max="1509" width="6.7109375" style="5" customWidth="1"/>
    <col min="1510" max="1510" width="5.85546875" style="5" customWidth="1"/>
    <col min="1511" max="1511" width="6.140625" style="5" customWidth="1"/>
    <col min="1512" max="1513" width="5.28515625" style="5" bestFit="1" customWidth="1"/>
    <col min="1514" max="1515" width="5.42578125" style="5" customWidth="1"/>
    <col min="1516" max="1517" width="5.140625" style="5" customWidth="1"/>
    <col min="1518" max="1518" width="6.7109375" style="5" customWidth="1"/>
    <col min="1519" max="1520" width="5.85546875" style="5" customWidth="1"/>
    <col min="1521" max="1521" width="5.140625" style="5" customWidth="1"/>
    <col min="1522" max="1522" width="12.7109375" style="5" customWidth="1"/>
    <col min="1523" max="1523" width="5" style="5" bestFit="1" customWidth="1"/>
    <col min="1524" max="1526" width="6.28515625" style="5" bestFit="1" customWidth="1"/>
    <col min="1527" max="1527" width="6.42578125" style="5" bestFit="1" customWidth="1"/>
    <col min="1528" max="1528" width="5.7109375" style="5" customWidth="1"/>
    <col min="1529" max="1529" width="6.42578125" style="5" customWidth="1"/>
    <col min="1530" max="1530" width="7.140625" style="5" customWidth="1"/>
    <col min="1531" max="1531" width="6.42578125" style="5" customWidth="1"/>
    <col min="1532" max="1745" width="9.140625" style="5"/>
    <col min="1746" max="1746" width="3.7109375" style="5" customWidth="1"/>
    <col min="1747" max="1747" width="12" style="5" customWidth="1"/>
    <col min="1748" max="1748" width="7.85546875" style="5" customWidth="1"/>
    <col min="1749" max="1749" width="8.140625" style="5" customWidth="1"/>
    <col min="1750" max="1750" width="8.5703125" style="5" customWidth="1"/>
    <col min="1751" max="1751" width="5.28515625" style="5" bestFit="1" customWidth="1"/>
    <col min="1752" max="1752" width="5.140625" style="5" customWidth="1"/>
    <col min="1753" max="1754" width="5.42578125" style="5" customWidth="1"/>
    <col min="1755" max="1755" width="5.140625" style="5" customWidth="1"/>
    <col min="1756" max="1756" width="6.42578125" style="5" customWidth="1"/>
    <col min="1757" max="1757" width="5.85546875" style="5" customWidth="1"/>
    <col min="1758" max="1758" width="6.140625" style="5" customWidth="1"/>
    <col min="1759" max="1759" width="5" style="5" customWidth="1"/>
    <col min="1760" max="1760" width="5.28515625" style="5" bestFit="1" customWidth="1"/>
    <col min="1761" max="1761" width="5.85546875" style="5" customWidth="1"/>
    <col min="1762" max="1762" width="6.140625" style="5" customWidth="1"/>
    <col min="1763" max="1764" width="5.42578125" style="5" customWidth="1"/>
    <col min="1765" max="1765" width="6.7109375" style="5" customWidth="1"/>
    <col min="1766" max="1766" width="5.85546875" style="5" customWidth="1"/>
    <col min="1767" max="1767" width="6.140625" style="5" customWidth="1"/>
    <col min="1768" max="1769" width="5.28515625" style="5" bestFit="1" customWidth="1"/>
    <col min="1770" max="1771" width="5.42578125" style="5" customWidth="1"/>
    <col min="1772" max="1773" width="5.140625" style="5" customWidth="1"/>
    <col min="1774" max="1774" width="6.7109375" style="5" customWidth="1"/>
    <col min="1775" max="1776" width="5.85546875" style="5" customWidth="1"/>
    <col min="1777" max="1777" width="5.140625" style="5" customWidth="1"/>
    <col min="1778" max="1778" width="12.7109375" style="5" customWidth="1"/>
    <col min="1779" max="1779" width="5" style="5" bestFit="1" customWidth="1"/>
    <col min="1780" max="1782" width="6.28515625" style="5" bestFit="1" customWidth="1"/>
    <col min="1783" max="1783" width="6.42578125" style="5" bestFit="1" customWidth="1"/>
    <col min="1784" max="1784" width="5.7109375" style="5" customWidth="1"/>
    <col min="1785" max="1785" width="6.42578125" style="5" customWidth="1"/>
    <col min="1786" max="1786" width="7.140625" style="5" customWidth="1"/>
    <col min="1787" max="1787" width="6.42578125" style="5" customWidth="1"/>
    <col min="1788" max="2001" width="9.140625" style="5"/>
    <col min="2002" max="2002" width="3.7109375" style="5" customWidth="1"/>
    <col min="2003" max="2003" width="12" style="5" customWidth="1"/>
    <col min="2004" max="2004" width="7.85546875" style="5" customWidth="1"/>
    <col min="2005" max="2005" width="8.140625" style="5" customWidth="1"/>
    <col min="2006" max="2006" width="8.5703125" style="5" customWidth="1"/>
    <col min="2007" max="2007" width="5.28515625" style="5" bestFit="1" customWidth="1"/>
    <col min="2008" max="2008" width="5.140625" style="5" customWidth="1"/>
    <col min="2009" max="2010" width="5.42578125" style="5" customWidth="1"/>
    <col min="2011" max="2011" width="5.140625" style="5" customWidth="1"/>
    <col min="2012" max="2012" width="6.42578125" style="5" customWidth="1"/>
    <col min="2013" max="2013" width="5.85546875" style="5" customWidth="1"/>
    <col min="2014" max="2014" width="6.140625" style="5" customWidth="1"/>
    <col min="2015" max="2015" width="5" style="5" customWidth="1"/>
    <col min="2016" max="2016" width="5.28515625" style="5" bestFit="1" customWidth="1"/>
    <col min="2017" max="2017" width="5.85546875" style="5" customWidth="1"/>
    <col min="2018" max="2018" width="6.140625" style="5" customWidth="1"/>
    <col min="2019" max="2020" width="5.42578125" style="5" customWidth="1"/>
    <col min="2021" max="2021" width="6.7109375" style="5" customWidth="1"/>
    <col min="2022" max="2022" width="5.85546875" style="5" customWidth="1"/>
    <col min="2023" max="2023" width="6.140625" style="5" customWidth="1"/>
    <col min="2024" max="2025" width="5.28515625" style="5" bestFit="1" customWidth="1"/>
    <col min="2026" max="2027" width="5.42578125" style="5" customWidth="1"/>
    <col min="2028" max="2029" width="5.140625" style="5" customWidth="1"/>
    <col min="2030" max="2030" width="6.7109375" style="5" customWidth="1"/>
    <col min="2031" max="2032" width="5.85546875" style="5" customWidth="1"/>
    <col min="2033" max="2033" width="5.140625" style="5" customWidth="1"/>
    <col min="2034" max="2034" width="12.7109375" style="5" customWidth="1"/>
    <col min="2035" max="2035" width="5" style="5" bestFit="1" customWidth="1"/>
    <col min="2036" max="2038" width="6.28515625" style="5" bestFit="1" customWidth="1"/>
    <col min="2039" max="2039" width="6.42578125" style="5" bestFit="1" customWidth="1"/>
    <col min="2040" max="2040" width="5.7109375" style="5" customWidth="1"/>
    <col min="2041" max="2041" width="6.42578125" style="5" customWidth="1"/>
    <col min="2042" max="2042" width="7.140625" style="5" customWidth="1"/>
    <col min="2043" max="2043" width="6.42578125" style="5" customWidth="1"/>
    <col min="2044" max="2257" width="9.140625" style="5"/>
    <col min="2258" max="2258" width="3.7109375" style="5" customWidth="1"/>
    <col min="2259" max="2259" width="12" style="5" customWidth="1"/>
    <col min="2260" max="2260" width="7.85546875" style="5" customWidth="1"/>
    <col min="2261" max="2261" width="8.140625" style="5" customWidth="1"/>
    <col min="2262" max="2262" width="8.5703125" style="5" customWidth="1"/>
    <col min="2263" max="2263" width="5.28515625" style="5" bestFit="1" customWidth="1"/>
    <col min="2264" max="2264" width="5.140625" style="5" customWidth="1"/>
    <col min="2265" max="2266" width="5.42578125" style="5" customWidth="1"/>
    <col min="2267" max="2267" width="5.140625" style="5" customWidth="1"/>
    <col min="2268" max="2268" width="6.42578125" style="5" customWidth="1"/>
    <col min="2269" max="2269" width="5.85546875" style="5" customWidth="1"/>
    <col min="2270" max="2270" width="6.140625" style="5" customWidth="1"/>
    <col min="2271" max="2271" width="5" style="5" customWidth="1"/>
    <col min="2272" max="2272" width="5.28515625" style="5" bestFit="1" customWidth="1"/>
    <col min="2273" max="2273" width="5.85546875" style="5" customWidth="1"/>
    <col min="2274" max="2274" width="6.140625" style="5" customWidth="1"/>
    <col min="2275" max="2276" width="5.42578125" style="5" customWidth="1"/>
    <col min="2277" max="2277" width="6.7109375" style="5" customWidth="1"/>
    <col min="2278" max="2278" width="5.85546875" style="5" customWidth="1"/>
    <col min="2279" max="2279" width="6.140625" style="5" customWidth="1"/>
    <col min="2280" max="2281" width="5.28515625" style="5" bestFit="1" customWidth="1"/>
    <col min="2282" max="2283" width="5.42578125" style="5" customWidth="1"/>
    <col min="2284" max="2285" width="5.140625" style="5" customWidth="1"/>
    <col min="2286" max="2286" width="6.7109375" style="5" customWidth="1"/>
    <col min="2287" max="2288" width="5.85546875" style="5" customWidth="1"/>
    <col min="2289" max="2289" width="5.140625" style="5" customWidth="1"/>
    <col min="2290" max="2290" width="12.7109375" style="5" customWidth="1"/>
    <col min="2291" max="2291" width="5" style="5" bestFit="1" customWidth="1"/>
    <col min="2292" max="2294" width="6.28515625" style="5" bestFit="1" customWidth="1"/>
    <col min="2295" max="2295" width="6.42578125" style="5" bestFit="1" customWidth="1"/>
    <col min="2296" max="2296" width="5.7109375" style="5" customWidth="1"/>
    <col min="2297" max="2297" width="6.42578125" style="5" customWidth="1"/>
    <col min="2298" max="2298" width="7.140625" style="5" customWidth="1"/>
    <col min="2299" max="2299" width="6.42578125" style="5" customWidth="1"/>
    <col min="2300" max="2513" width="9.140625" style="5"/>
    <col min="2514" max="2514" width="3.7109375" style="5" customWidth="1"/>
    <col min="2515" max="2515" width="12" style="5" customWidth="1"/>
    <col min="2516" max="2516" width="7.85546875" style="5" customWidth="1"/>
    <col min="2517" max="2517" width="8.140625" style="5" customWidth="1"/>
    <col min="2518" max="2518" width="8.5703125" style="5" customWidth="1"/>
    <col min="2519" max="2519" width="5.28515625" style="5" bestFit="1" customWidth="1"/>
    <col min="2520" max="2520" width="5.140625" style="5" customWidth="1"/>
    <col min="2521" max="2522" width="5.42578125" style="5" customWidth="1"/>
    <col min="2523" max="2523" width="5.140625" style="5" customWidth="1"/>
    <col min="2524" max="2524" width="6.42578125" style="5" customWidth="1"/>
    <col min="2525" max="2525" width="5.85546875" style="5" customWidth="1"/>
    <col min="2526" max="2526" width="6.140625" style="5" customWidth="1"/>
    <col min="2527" max="2527" width="5" style="5" customWidth="1"/>
    <col min="2528" max="2528" width="5.28515625" style="5" bestFit="1" customWidth="1"/>
    <col min="2529" max="2529" width="5.85546875" style="5" customWidth="1"/>
    <col min="2530" max="2530" width="6.140625" style="5" customWidth="1"/>
    <col min="2531" max="2532" width="5.42578125" style="5" customWidth="1"/>
    <col min="2533" max="2533" width="6.7109375" style="5" customWidth="1"/>
    <col min="2534" max="2534" width="5.85546875" style="5" customWidth="1"/>
    <col min="2535" max="2535" width="6.140625" style="5" customWidth="1"/>
    <col min="2536" max="2537" width="5.28515625" style="5" bestFit="1" customWidth="1"/>
    <col min="2538" max="2539" width="5.42578125" style="5" customWidth="1"/>
    <col min="2540" max="2541" width="5.140625" style="5" customWidth="1"/>
    <col min="2542" max="2542" width="6.7109375" style="5" customWidth="1"/>
    <col min="2543" max="2544" width="5.85546875" style="5" customWidth="1"/>
    <col min="2545" max="2545" width="5.140625" style="5" customWidth="1"/>
    <col min="2546" max="2546" width="12.7109375" style="5" customWidth="1"/>
    <col min="2547" max="2547" width="5" style="5" bestFit="1" customWidth="1"/>
    <col min="2548" max="2550" width="6.28515625" style="5" bestFit="1" customWidth="1"/>
    <col min="2551" max="2551" width="6.42578125" style="5" bestFit="1" customWidth="1"/>
    <col min="2552" max="2552" width="5.7109375" style="5" customWidth="1"/>
    <col min="2553" max="2553" width="6.42578125" style="5" customWidth="1"/>
    <col min="2554" max="2554" width="7.140625" style="5" customWidth="1"/>
    <col min="2555" max="2555" width="6.42578125" style="5" customWidth="1"/>
    <col min="2556" max="2769" width="9.140625" style="5"/>
    <col min="2770" max="2770" width="3.7109375" style="5" customWidth="1"/>
    <col min="2771" max="2771" width="12" style="5" customWidth="1"/>
    <col min="2772" max="2772" width="7.85546875" style="5" customWidth="1"/>
    <col min="2773" max="2773" width="8.140625" style="5" customWidth="1"/>
    <col min="2774" max="2774" width="8.5703125" style="5" customWidth="1"/>
    <col min="2775" max="2775" width="5.28515625" style="5" bestFit="1" customWidth="1"/>
    <col min="2776" max="2776" width="5.140625" style="5" customWidth="1"/>
    <col min="2777" max="2778" width="5.42578125" style="5" customWidth="1"/>
    <col min="2779" max="2779" width="5.140625" style="5" customWidth="1"/>
    <col min="2780" max="2780" width="6.42578125" style="5" customWidth="1"/>
    <col min="2781" max="2781" width="5.85546875" style="5" customWidth="1"/>
    <col min="2782" max="2782" width="6.140625" style="5" customWidth="1"/>
    <col min="2783" max="2783" width="5" style="5" customWidth="1"/>
    <col min="2784" max="2784" width="5.28515625" style="5" bestFit="1" customWidth="1"/>
    <col min="2785" max="2785" width="5.85546875" style="5" customWidth="1"/>
    <col min="2786" max="2786" width="6.140625" style="5" customWidth="1"/>
    <col min="2787" max="2788" width="5.42578125" style="5" customWidth="1"/>
    <col min="2789" max="2789" width="6.7109375" style="5" customWidth="1"/>
    <col min="2790" max="2790" width="5.85546875" style="5" customWidth="1"/>
    <col min="2791" max="2791" width="6.140625" style="5" customWidth="1"/>
    <col min="2792" max="2793" width="5.28515625" style="5" bestFit="1" customWidth="1"/>
    <col min="2794" max="2795" width="5.42578125" style="5" customWidth="1"/>
    <col min="2796" max="2797" width="5.140625" style="5" customWidth="1"/>
    <col min="2798" max="2798" width="6.7109375" style="5" customWidth="1"/>
    <col min="2799" max="2800" width="5.85546875" style="5" customWidth="1"/>
    <col min="2801" max="2801" width="5.140625" style="5" customWidth="1"/>
    <col min="2802" max="2802" width="12.7109375" style="5" customWidth="1"/>
    <col min="2803" max="2803" width="5" style="5" bestFit="1" customWidth="1"/>
    <col min="2804" max="2806" width="6.28515625" style="5" bestFit="1" customWidth="1"/>
    <col min="2807" max="2807" width="6.42578125" style="5" bestFit="1" customWidth="1"/>
    <col min="2808" max="2808" width="5.7109375" style="5" customWidth="1"/>
    <col min="2809" max="2809" width="6.42578125" style="5" customWidth="1"/>
    <col min="2810" max="2810" width="7.140625" style="5" customWidth="1"/>
    <col min="2811" max="2811" width="6.42578125" style="5" customWidth="1"/>
    <col min="2812" max="3025" width="9.140625" style="5"/>
    <col min="3026" max="3026" width="3.7109375" style="5" customWidth="1"/>
    <col min="3027" max="3027" width="12" style="5" customWidth="1"/>
    <col min="3028" max="3028" width="7.85546875" style="5" customWidth="1"/>
    <col min="3029" max="3029" width="8.140625" style="5" customWidth="1"/>
    <col min="3030" max="3030" width="8.5703125" style="5" customWidth="1"/>
    <col min="3031" max="3031" width="5.28515625" style="5" bestFit="1" customWidth="1"/>
    <col min="3032" max="3032" width="5.140625" style="5" customWidth="1"/>
    <col min="3033" max="3034" width="5.42578125" style="5" customWidth="1"/>
    <col min="3035" max="3035" width="5.140625" style="5" customWidth="1"/>
    <col min="3036" max="3036" width="6.42578125" style="5" customWidth="1"/>
    <col min="3037" max="3037" width="5.85546875" style="5" customWidth="1"/>
    <col min="3038" max="3038" width="6.140625" style="5" customWidth="1"/>
    <col min="3039" max="3039" width="5" style="5" customWidth="1"/>
    <col min="3040" max="3040" width="5.28515625" style="5" bestFit="1" customWidth="1"/>
    <col min="3041" max="3041" width="5.85546875" style="5" customWidth="1"/>
    <col min="3042" max="3042" width="6.140625" style="5" customWidth="1"/>
    <col min="3043" max="3044" width="5.42578125" style="5" customWidth="1"/>
    <col min="3045" max="3045" width="6.7109375" style="5" customWidth="1"/>
    <col min="3046" max="3046" width="5.85546875" style="5" customWidth="1"/>
    <col min="3047" max="3047" width="6.140625" style="5" customWidth="1"/>
    <col min="3048" max="3049" width="5.28515625" style="5" bestFit="1" customWidth="1"/>
    <col min="3050" max="3051" width="5.42578125" style="5" customWidth="1"/>
    <col min="3052" max="3053" width="5.140625" style="5" customWidth="1"/>
    <col min="3054" max="3054" width="6.7109375" style="5" customWidth="1"/>
    <col min="3055" max="3056" width="5.85546875" style="5" customWidth="1"/>
    <col min="3057" max="3057" width="5.140625" style="5" customWidth="1"/>
    <col min="3058" max="3058" width="12.7109375" style="5" customWidth="1"/>
    <col min="3059" max="3059" width="5" style="5" bestFit="1" customWidth="1"/>
    <col min="3060" max="3062" width="6.28515625" style="5" bestFit="1" customWidth="1"/>
    <col min="3063" max="3063" width="6.42578125" style="5" bestFit="1" customWidth="1"/>
    <col min="3064" max="3064" width="5.7109375" style="5" customWidth="1"/>
    <col min="3065" max="3065" width="6.42578125" style="5" customWidth="1"/>
    <col min="3066" max="3066" width="7.140625" style="5" customWidth="1"/>
    <col min="3067" max="3067" width="6.42578125" style="5" customWidth="1"/>
    <col min="3068" max="3281" width="9.140625" style="5"/>
    <col min="3282" max="3282" width="3.7109375" style="5" customWidth="1"/>
    <col min="3283" max="3283" width="12" style="5" customWidth="1"/>
    <col min="3284" max="3284" width="7.85546875" style="5" customWidth="1"/>
    <col min="3285" max="3285" width="8.140625" style="5" customWidth="1"/>
    <col min="3286" max="3286" width="8.5703125" style="5" customWidth="1"/>
    <col min="3287" max="3287" width="5.28515625" style="5" bestFit="1" customWidth="1"/>
    <col min="3288" max="3288" width="5.140625" style="5" customWidth="1"/>
    <col min="3289" max="3290" width="5.42578125" style="5" customWidth="1"/>
    <col min="3291" max="3291" width="5.140625" style="5" customWidth="1"/>
    <col min="3292" max="3292" width="6.42578125" style="5" customWidth="1"/>
    <col min="3293" max="3293" width="5.85546875" style="5" customWidth="1"/>
    <col min="3294" max="3294" width="6.140625" style="5" customWidth="1"/>
    <col min="3295" max="3295" width="5" style="5" customWidth="1"/>
    <col min="3296" max="3296" width="5.28515625" style="5" bestFit="1" customWidth="1"/>
    <col min="3297" max="3297" width="5.85546875" style="5" customWidth="1"/>
    <col min="3298" max="3298" width="6.140625" style="5" customWidth="1"/>
    <col min="3299" max="3300" width="5.42578125" style="5" customWidth="1"/>
    <col min="3301" max="3301" width="6.7109375" style="5" customWidth="1"/>
    <col min="3302" max="3302" width="5.85546875" style="5" customWidth="1"/>
    <col min="3303" max="3303" width="6.140625" style="5" customWidth="1"/>
    <col min="3304" max="3305" width="5.28515625" style="5" bestFit="1" customWidth="1"/>
    <col min="3306" max="3307" width="5.42578125" style="5" customWidth="1"/>
    <col min="3308" max="3309" width="5.140625" style="5" customWidth="1"/>
    <col min="3310" max="3310" width="6.7109375" style="5" customWidth="1"/>
    <col min="3311" max="3312" width="5.85546875" style="5" customWidth="1"/>
    <col min="3313" max="3313" width="5.140625" style="5" customWidth="1"/>
    <col min="3314" max="3314" width="12.7109375" style="5" customWidth="1"/>
    <col min="3315" max="3315" width="5" style="5" bestFit="1" customWidth="1"/>
    <col min="3316" max="3318" width="6.28515625" style="5" bestFit="1" customWidth="1"/>
    <col min="3319" max="3319" width="6.42578125" style="5" bestFit="1" customWidth="1"/>
    <col min="3320" max="3320" width="5.7109375" style="5" customWidth="1"/>
    <col min="3321" max="3321" width="6.42578125" style="5" customWidth="1"/>
    <col min="3322" max="3322" width="7.140625" style="5" customWidth="1"/>
    <col min="3323" max="3323" width="6.42578125" style="5" customWidth="1"/>
    <col min="3324" max="3537" width="9.140625" style="5"/>
    <col min="3538" max="3538" width="3.7109375" style="5" customWidth="1"/>
    <col min="3539" max="3539" width="12" style="5" customWidth="1"/>
    <col min="3540" max="3540" width="7.85546875" style="5" customWidth="1"/>
    <col min="3541" max="3541" width="8.140625" style="5" customWidth="1"/>
    <col min="3542" max="3542" width="8.5703125" style="5" customWidth="1"/>
    <col min="3543" max="3543" width="5.28515625" style="5" bestFit="1" customWidth="1"/>
    <col min="3544" max="3544" width="5.140625" style="5" customWidth="1"/>
    <col min="3545" max="3546" width="5.42578125" style="5" customWidth="1"/>
    <col min="3547" max="3547" width="5.140625" style="5" customWidth="1"/>
    <col min="3548" max="3548" width="6.42578125" style="5" customWidth="1"/>
    <col min="3549" max="3549" width="5.85546875" style="5" customWidth="1"/>
    <col min="3550" max="3550" width="6.140625" style="5" customWidth="1"/>
    <col min="3551" max="3551" width="5" style="5" customWidth="1"/>
    <col min="3552" max="3552" width="5.28515625" style="5" bestFit="1" customWidth="1"/>
    <col min="3553" max="3553" width="5.85546875" style="5" customWidth="1"/>
    <col min="3554" max="3554" width="6.140625" style="5" customWidth="1"/>
    <col min="3555" max="3556" width="5.42578125" style="5" customWidth="1"/>
    <col min="3557" max="3557" width="6.7109375" style="5" customWidth="1"/>
    <col min="3558" max="3558" width="5.85546875" style="5" customWidth="1"/>
    <col min="3559" max="3559" width="6.140625" style="5" customWidth="1"/>
    <col min="3560" max="3561" width="5.28515625" style="5" bestFit="1" customWidth="1"/>
    <col min="3562" max="3563" width="5.42578125" style="5" customWidth="1"/>
    <col min="3564" max="3565" width="5.140625" style="5" customWidth="1"/>
    <col min="3566" max="3566" width="6.7109375" style="5" customWidth="1"/>
    <col min="3567" max="3568" width="5.85546875" style="5" customWidth="1"/>
    <col min="3569" max="3569" width="5.140625" style="5" customWidth="1"/>
    <col min="3570" max="3570" width="12.7109375" style="5" customWidth="1"/>
    <col min="3571" max="3571" width="5" style="5" bestFit="1" customWidth="1"/>
    <col min="3572" max="3574" width="6.28515625" style="5" bestFit="1" customWidth="1"/>
    <col min="3575" max="3575" width="6.42578125" style="5" bestFit="1" customWidth="1"/>
    <col min="3576" max="3576" width="5.7109375" style="5" customWidth="1"/>
    <col min="3577" max="3577" width="6.42578125" style="5" customWidth="1"/>
    <col min="3578" max="3578" width="7.140625" style="5" customWidth="1"/>
    <col min="3579" max="3579" width="6.42578125" style="5" customWidth="1"/>
    <col min="3580" max="3793" width="9.140625" style="5"/>
    <col min="3794" max="3794" width="3.7109375" style="5" customWidth="1"/>
    <col min="3795" max="3795" width="12" style="5" customWidth="1"/>
    <col min="3796" max="3796" width="7.85546875" style="5" customWidth="1"/>
    <col min="3797" max="3797" width="8.140625" style="5" customWidth="1"/>
    <col min="3798" max="3798" width="8.5703125" style="5" customWidth="1"/>
    <col min="3799" max="3799" width="5.28515625" style="5" bestFit="1" customWidth="1"/>
    <col min="3800" max="3800" width="5.140625" style="5" customWidth="1"/>
    <col min="3801" max="3802" width="5.42578125" style="5" customWidth="1"/>
    <col min="3803" max="3803" width="5.140625" style="5" customWidth="1"/>
    <col min="3804" max="3804" width="6.42578125" style="5" customWidth="1"/>
    <col min="3805" max="3805" width="5.85546875" style="5" customWidth="1"/>
    <col min="3806" max="3806" width="6.140625" style="5" customWidth="1"/>
    <col min="3807" max="3807" width="5" style="5" customWidth="1"/>
    <col min="3808" max="3808" width="5.28515625" style="5" bestFit="1" customWidth="1"/>
    <col min="3809" max="3809" width="5.85546875" style="5" customWidth="1"/>
    <col min="3810" max="3810" width="6.140625" style="5" customWidth="1"/>
    <col min="3811" max="3812" width="5.42578125" style="5" customWidth="1"/>
    <col min="3813" max="3813" width="6.7109375" style="5" customWidth="1"/>
    <col min="3814" max="3814" width="5.85546875" style="5" customWidth="1"/>
    <col min="3815" max="3815" width="6.140625" style="5" customWidth="1"/>
    <col min="3816" max="3817" width="5.28515625" style="5" bestFit="1" customWidth="1"/>
    <col min="3818" max="3819" width="5.42578125" style="5" customWidth="1"/>
    <col min="3820" max="3821" width="5.140625" style="5" customWidth="1"/>
    <col min="3822" max="3822" width="6.7109375" style="5" customWidth="1"/>
    <col min="3823" max="3824" width="5.85546875" style="5" customWidth="1"/>
    <col min="3825" max="3825" width="5.140625" style="5" customWidth="1"/>
    <col min="3826" max="3826" width="12.7109375" style="5" customWidth="1"/>
    <col min="3827" max="3827" width="5" style="5" bestFit="1" customWidth="1"/>
    <col min="3828" max="3830" width="6.28515625" style="5" bestFit="1" customWidth="1"/>
    <col min="3831" max="3831" width="6.42578125" style="5" bestFit="1" customWidth="1"/>
    <col min="3832" max="3832" width="5.7109375" style="5" customWidth="1"/>
    <col min="3833" max="3833" width="6.42578125" style="5" customWidth="1"/>
    <col min="3834" max="3834" width="7.140625" style="5" customWidth="1"/>
    <col min="3835" max="3835" width="6.42578125" style="5" customWidth="1"/>
    <col min="3836" max="4049" width="9.140625" style="5"/>
    <col min="4050" max="4050" width="3.7109375" style="5" customWidth="1"/>
    <col min="4051" max="4051" width="12" style="5" customWidth="1"/>
    <col min="4052" max="4052" width="7.85546875" style="5" customWidth="1"/>
    <col min="4053" max="4053" width="8.140625" style="5" customWidth="1"/>
    <col min="4054" max="4054" width="8.5703125" style="5" customWidth="1"/>
    <col min="4055" max="4055" width="5.28515625" style="5" bestFit="1" customWidth="1"/>
    <col min="4056" max="4056" width="5.140625" style="5" customWidth="1"/>
    <col min="4057" max="4058" width="5.42578125" style="5" customWidth="1"/>
    <col min="4059" max="4059" width="5.140625" style="5" customWidth="1"/>
    <col min="4060" max="4060" width="6.42578125" style="5" customWidth="1"/>
    <col min="4061" max="4061" width="5.85546875" style="5" customWidth="1"/>
    <col min="4062" max="4062" width="6.140625" style="5" customWidth="1"/>
    <col min="4063" max="4063" width="5" style="5" customWidth="1"/>
    <col min="4064" max="4064" width="5.28515625" style="5" bestFit="1" customWidth="1"/>
    <col min="4065" max="4065" width="5.85546875" style="5" customWidth="1"/>
    <col min="4066" max="4066" width="6.140625" style="5" customWidth="1"/>
    <col min="4067" max="4068" width="5.42578125" style="5" customWidth="1"/>
    <col min="4069" max="4069" width="6.7109375" style="5" customWidth="1"/>
    <col min="4070" max="4070" width="5.85546875" style="5" customWidth="1"/>
    <col min="4071" max="4071" width="6.140625" style="5" customWidth="1"/>
    <col min="4072" max="4073" width="5.28515625" style="5" bestFit="1" customWidth="1"/>
    <col min="4074" max="4075" width="5.42578125" style="5" customWidth="1"/>
    <col min="4076" max="4077" width="5.140625" style="5" customWidth="1"/>
    <col min="4078" max="4078" width="6.7109375" style="5" customWidth="1"/>
    <col min="4079" max="4080" width="5.85546875" style="5" customWidth="1"/>
    <col min="4081" max="4081" width="5.140625" style="5" customWidth="1"/>
    <col min="4082" max="4082" width="12.7109375" style="5" customWidth="1"/>
    <col min="4083" max="4083" width="5" style="5" bestFit="1" customWidth="1"/>
    <col min="4084" max="4086" width="6.28515625" style="5" bestFit="1" customWidth="1"/>
    <col min="4087" max="4087" width="6.42578125" style="5" bestFit="1" customWidth="1"/>
    <col min="4088" max="4088" width="5.7109375" style="5" customWidth="1"/>
    <col min="4089" max="4089" width="6.42578125" style="5" customWidth="1"/>
    <col min="4090" max="4090" width="7.140625" style="5" customWidth="1"/>
    <col min="4091" max="4091" width="6.42578125" style="5" customWidth="1"/>
    <col min="4092" max="4305" width="9.140625" style="5"/>
    <col min="4306" max="4306" width="3.7109375" style="5" customWidth="1"/>
    <col min="4307" max="4307" width="12" style="5" customWidth="1"/>
    <col min="4308" max="4308" width="7.85546875" style="5" customWidth="1"/>
    <col min="4309" max="4309" width="8.140625" style="5" customWidth="1"/>
    <col min="4310" max="4310" width="8.5703125" style="5" customWidth="1"/>
    <col min="4311" max="4311" width="5.28515625" style="5" bestFit="1" customWidth="1"/>
    <col min="4312" max="4312" width="5.140625" style="5" customWidth="1"/>
    <col min="4313" max="4314" width="5.42578125" style="5" customWidth="1"/>
    <col min="4315" max="4315" width="5.140625" style="5" customWidth="1"/>
    <col min="4316" max="4316" width="6.42578125" style="5" customWidth="1"/>
    <col min="4317" max="4317" width="5.85546875" style="5" customWidth="1"/>
    <col min="4318" max="4318" width="6.140625" style="5" customWidth="1"/>
    <col min="4319" max="4319" width="5" style="5" customWidth="1"/>
    <col min="4320" max="4320" width="5.28515625" style="5" bestFit="1" customWidth="1"/>
    <col min="4321" max="4321" width="5.85546875" style="5" customWidth="1"/>
    <col min="4322" max="4322" width="6.140625" style="5" customWidth="1"/>
    <col min="4323" max="4324" width="5.42578125" style="5" customWidth="1"/>
    <col min="4325" max="4325" width="6.7109375" style="5" customWidth="1"/>
    <col min="4326" max="4326" width="5.85546875" style="5" customWidth="1"/>
    <col min="4327" max="4327" width="6.140625" style="5" customWidth="1"/>
    <col min="4328" max="4329" width="5.28515625" style="5" bestFit="1" customWidth="1"/>
    <col min="4330" max="4331" width="5.42578125" style="5" customWidth="1"/>
    <col min="4332" max="4333" width="5.140625" style="5" customWidth="1"/>
    <col min="4334" max="4334" width="6.7109375" style="5" customWidth="1"/>
    <col min="4335" max="4336" width="5.85546875" style="5" customWidth="1"/>
    <col min="4337" max="4337" width="5.140625" style="5" customWidth="1"/>
    <col min="4338" max="4338" width="12.7109375" style="5" customWidth="1"/>
    <col min="4339" max="4339" width="5" style="5" bestFit="1" customWidth="1"/>
    <col min="4340" max="4342" width="6.28515625" style="5" bestFit="1" customWidth="1"/>
    <col min="4343" max="4343" width="6.42578125" style="5" bestFit="1" customWidth="1"/>
    <col min="4344" max="4344" width="5.7109375" style="5" customWidth="1"/>
    <col min="4345" max="4345" width="6.42578125" style="5" customWidth="1"/>
    <col min="4346" max="4346" width="7.140625" style="5" customWidth="1"/>
    <col min="4347" max="4347" width="6.42578125" style="5" customWidth="1"/>
    <col min="4348" max="4561" width="9.140625" style="5"/>
    <col min="4562" max="4562" width="3.7109375" style="5" customWidth="1"/>
    <col min="4563" max="4563" width="12" style="5" customWidth="1"/>
    <col min="4564" max="4564" width="7.85546875" style="5" customWidth="1"/>
    <col min="4565" max="4565" width="8.140625" style="5" customWidth="1"/>
    <col min="4566" max="4566" width="8.5703125" style="5" customWidth="1"/>
    <col min="4567" max="4567" width="5.28515625" style="5" bestFit="1" customWidth="1"/>
    <col min="4568" max="4568" width="5.140625" style="5" customWidth="1"/>
    <col min="4569" max="4570" width="5.42578125" style="5" customWidth="1"/>
    <col min="4571" max="4571" width="5.140625" style="5" customWidth="1"/>
    <col min="4572" max="4572" width="6.42578125" style="5" customWidth="1"/>
    <col min="4573" max="4573" width="5.85546875" style="5" customWidth="1"/>
    <col min="4574" max="4574" width="6.140625" style="5" customWidth="1"/>
    <col min="4575" max="4575" width="5" style="5" customWidth="1"/>
    <col min="4576" max="4576" width="5.28515625" style="5" bestFit="1" customWidth="1"/>
    <col min="4577" max="4577" width="5.85546875" style="5" customWidth="1"/>
    <col min="4578" max="4578" width="6.140625" style="5" customWidth="1"/>
    <col min="4579" max="4580" width="5.42578125" style="5" customWidth="1"/>
    <col min="4581" max="4581" width="6.7109375" style="5" customWidth="1"/>
    <col min="4582" max="4582" width="5.85546875" style="5" customWidth="1"/>
    <col min="4583" max="4583" width="6.140625" style="5" customWidth="1"/>
    <col min="4584" max="4585" width="5.28515625" style="5" bestFit="1" customWidth="1"/>
    <col min="4586" max="4587" width="5.42578125" style="5" customWidth="1"/>
    <col min="4588" max="4589" width="5.140625" style="5" customWidth="1"/>
    <col min="4590" max="4590" width="6.7109375" style="5" customWidth="1"/>
    <col min="4591" max="4592" width="5.85546875" style="5" customWidth="1"/>
    <col min="4593" max="4593" width="5.140625" style="5" customWidth="1"/>
    <col min="4594" max="4594" width="12.7109375" style="5" customWidth="1"/>
    <col min="4595" max="4595" width="5" style="5" bestFit="1" customWidth="1"/>
    <col min="4596" max="4598" width="6.28515625" style="5" bestFit="1" customWidth="1"/>
    <col min="4599" max="4599" width="6.42578125" style="5" bestFit="1" customWidth="1"/>
    <col min="4600" max="4600" width="5.7109375" style="5" customWidth="1"/>
    <col min="4601" max="4601" width="6.42578125" style="5" customWidth="1"/>
    <col min="4602" max="4602" width="7.140625" style="5" customWidth="1"/>
    <col min="4603" max="4603" width="6.42578125" style="5" customWidth="1"/>
    <col min="4604" max="4817" width="9.140625" style="5"/>
    <col min="4818" max="4818" width="3.7109375" style="5" customWidth="1"/>
    <col min="4819" max="4819" width="12" style="5" customWidth="1"/>
    <col min="4820" max="4820" width="7.85546875" style="5" customWidth="1"/>
    <col min="4821" max="4821" width="8.140625" style="5" customWidth="1"/>
    <col min="4822" max="4822" width="8.5703125" style="5" customWidth="1"/>
    <col min="4823" max="4823" width="5.28515625" style="5" bestFit="1" customWidth="1"/>
    <col min="4824" max="4824" width="5.140625" style="5" customWidth="1"/>
    <col min="4825" max="4826" width="5.42578125" style="5" customWidth="1"/>
    <col min="4827" max="4827" width="5.140625" style="5" customWidth="1"/>
    <col min="4828" max="4828" width="6.42578125" style="5" customWidth="1"/>
    <col min="4829" max="4829" width="5.85546875" style="5" customWidth="1"/>
    <col min="4830" max="4830" width="6.140625" style="5" customWidth="1"/>
    <col min="4831" max="4831" width="5" style="5" customWidth="1"/>
    <col min="4832" max="4832" width="5.28515625" style="5" bestFit="1" customWidth="1"/>
    <col min="4833" max="4833" width="5.85546875" style="5" customWidth="1"/>
    <col min="4834" max="4834" width="6.140625" style="5" customWidth="1"/>
    <col min="4835" max="4836" width="5.42578125" style="5" customWidth="1"/>
    <col min="4837" max="4837" width="6.7109375" style="5" customWidth="1"/>
    <col min="4838" max="4838" width="5.85546875" style="5" customWidth="1"/>
    <col min="4839" max="4839" width="6.140625" style="5" customWidth="1"/>
    <col min="4840" max="4841" width="5.28515625" style="5" bestFit="1" customWidth="1"/>
    <col min="4842" max="4843" width="5.42578125" style="5" customWidth="1"/>
    <col min="4844" max="4845" width="5.140625" style="5" customWidth="1"/>
    <col min="4846" max="4846" width="6.7109375" style="5" customWidth="1"/>
    <col min="4847" max="4848" width="5.85546875" style="5" customWidth="1"/>
    <col min="4849" max="4849" width="5.140625" style="5" customWidth="1"/>
    <col min="4850" max="4850" width="12.7109375" style="5" customWidth="1"/>
    <col min="4851" max="4851" width="5" style="5" bestFit="1" customWidth="1"/>
    <col min="4852" max="4854" width="6.28515625" style="5" bestFit="1" customWidth="1"/>
    <col min="4855" max="4855" width="6.42578125" style="5" bestFit="1" customWidth="1"/>
    <col min="4856" max="4856" width="5.7109375" style="5" customWidth="1"/>
    <col min="4857" max="4857" width="6.42578125" style="5" customWidth="1"/>
    <col min="4858" max="4858" width="7.140625" style="5" customWidth="1"/>
    <col min="4859" max="4859" width="6.42578125" style="5" customWidth="1"/>
    <col min="4860" max="5073" width="9.140625" style="5"/>
    <col min="5074" max="5074" width="3.7109375" style="5" customWidth="1"/>
    <col min="5075" max="5075" width="12" style="5" customWidth="1"/>
    <col min="5076" max="5076" width="7.85546875" style="5" customWidth="1"/>
    <col min="5077" max="5077" width="8.140625" style="5" customWidth="1"/>
    <col min="5078" max="5078" width="8.5703125" style="5" customWidth="1"/>
    <col min="5079" max="5079" width="5.28515625" style="5" bestFit="1" customWidth="1"/>
    <col min="5080" max="5080" width="5.140625" style="5" customWidth="1"/>
    <col min="5081" max="5082" width="5.42578125" style="5" customWidth="1"/>
    <col min="5083" max="5083" width="5.140625" style="5" customWidth="1"/>
    <col min="5084" max="5084" width="6.42578125" style="5" customWidth="1"/>
    <col min="5085" max="5085" width="5.85546875" style="5" customWidth="1"/>
    <col min="5086" max="5086" width="6.140625" style="5" customWidth="1"/>
    <col min="5087" max="5087" width="5" style="5" customWidth="1"/>
    <col min="5088" max="5088" width="5.28515625" style="5" bestFit="1" customWidth="1"/>
    <col min="5089" max="5089" width="5.85546875" style="5" customWidth="1"/>
    <col min="5090" max="5090" width="6.140625" style="5" customWidth="1"/>
    <col min="5091" max="5092" width="5.42578125" style="5" customWidth="1"/>
    <col min="5093" max="5093" width="6.7109375" style="5" customWidth="1"/>
    <col min="5094" max="5094" width="5.85546875" style="5" customWidth="1"/>
    <col min="5095" max="5095" width="6.140625" style="5" customWidth="1"/>
    <col min="5096" max="5097" width="5.28515625" style="5" bestFit="1" customWidth="1"/>
    <col min="5098" max="5099" width="5.42578125" style="5" customWidth="1"/>
    <col min="5100" max="5101" width="5.140625" style="5" customWidth="1"/>
    <col min="5102" max="5102" width="6.7109375" style="5" customWidth="1"/>
    <col min="5103" max="5104" width="5.85546875" style="5" customWidth="1"/>
    <col min="5105" max="5105" width="5.140625" style="5" customWidth="1"/>
    <col min="5106" max="5106" width="12.7109375" style="5" customWidth="1"/>
    <col min="5107" max="5107" width="5" style="5" bestFit="1" customWidth="1"/>
    <col min="5108" max="5110" width="6.28515625" style="5" bestFit="1" customWidth="1"/>
    <col min="5111" max="5111" width="6.42578125" style="5" bestFit="1" customWidth="1"/>
    <col min="5112" max="5112" width="5.7109375" style="5" customWidth="1"/>
    <col min="5113" max="5113" width="6.42578125" style="5" customWidth="1"/>
    <col min="5114" max="5114" width="7.140625" style="5" customWidth="1"/>
    <col min="5115" max="5115" width="6.42578125" style="5" customWidth="1"/>
    <col min="5116" max="5329" width="9.140625" style="5"/>
    <col min="5330" max="5330" width="3.7109375" style="5" customWidth="1"/>
    <col min="5331" max="5331" width="12" style="5" customWidth="1"/>
    <col min="5332" max="5332" width="7.85546875" style="5" customWidth="1"/>
    <col min="5333" max="5333" width="8.140625" style="5" customWidth="1"/>
    <col min="5334" max="5334" width="8.5703125" style="5" customWidth="1"/>
    <col min="5335" max="5335" width="5.28515625" style="5" bestFit="1" customWidth="1"/>
    <col min="5336" max="5336" width="5.140625" style="5" customWidth="1"/>
    <col min="5337" max="5338" width="5.42578125" style="5" customWidth="1"/>
    <col min="5339" max="5339" width="5.140625" style="5" customWidth="1"/>
    <col min="5340" max="5340" width="6.42578125" style="5" customWidth="1"/>
    <col min="5341" max="5341" width="5.85546875" style="5" customWidth="1"/>
    <col min="5342" max="5342" width="6.140625" style="5" customWidth="1"/>
    <col min="5343" max="5343" width="5" style="5" customWidth="1"/>
    <col min="5344" max="5344" width="5.28515625" style="5" bestFit="1" customWidth="1"/>
    <col min="5345" max="5345" width="5.85546875" style="5" customWidth="1"/>
    <col min="5346" max="5346" width="6.140625" style="5" customWidth="1"/>
    <col min="5347" max="5348" width="5.42578125" style="5" customWidth="1"/>
    <col min="5349" max="5349" width="6.7109375" style="5" customWidth="1"/>
    <col min="5350" max="5350" width="5.85546875" style="5" customWidth="1"/>
    <col min="5351" max="5351" width="6.140625" style="5" customWidth="1"/>
    <col min="5352" max="5353" width="5.28515625" style="5" bestFit="1" customWidth="1"/>
    <col min="5354" max="5355" width="5.42578125" style="5" customWidth="1"/>
    <col min="5356" max="5357" width="5.140625" style="5" customWidth="1"/>
    <col min="5358" max="5358" width="6.7109375" style="5" customWidth="1"/>
    <col min="5359" max="5360" width="5.85546875" style="5" customWidth="1"/>
    <col min="5361" max="5361" width="5.140625" style="5" customWidth="1"/>
    <col min="5362" max="5362" width="12.7109375" style="5" customWidth="1"/>
    <col min="5363" max="5363" width="5" style="5" bestFit="1" customWidth="1"/>
    <col min="5364" max="5366" width="6.28515625" style="5" bestFit="1" customWidth="1"/>
    <col min="5367" max="5367" width="6.42578125" style="5" bestFit="1" customWidth="1"/>
    <col min="5368" max="5368" width="5.7109375" style="5" customWidth="1"/>
    <col min="5369" max="5369" width="6.42578125" style="5" customWidth="1"/>
    <col min="5370" max="5370" width="7.140625" style="5" customWidth="1"/>
    <col min="5371" max="5371" width="6.42578125" style="5" customWidth="1"/>
    <col min="5372" max="5585" width="9.140625" style="5"/>
    <col min="5586" max="5586" width="3.7109375" style="5" customWidth="1"/>
    <col min="5587" max="5587" width="12" style="5" customWidth="1"/>
    <col min="5588" max="5588" width="7.85546875" style="5" customWidth="1"/>
    <col min="5589" max="5589" width="8.140625" style="5" customWidth="1"/>
    <col min="5590" max="5590" width="8.5703125" style="5" customWidth="1"/>
    <col min="5591" max="5591" width="5.28515625" style="5" bestFit="1" customWidth="1"/>
    <col min="5592" max="5592" width="5.140625" style="5" customWidth="1"/>
    <col min="5593" max="5594" width="5.42578125" style="5" customWidth="1"/>
    <col min="5595" max="5595" width="5.140625" style="5" customWidth="1"/>
    <col min="5596" max="5596" width="6.42578125" style="5" customWidth="1"/>
    <col min="5597" max="5597" width="5.85546875" style="5" customWidth="1"/>
    <col min="5598" max="5598" width="6.140625" style="5" customWidth="1"/>
    <col min="5599" max="5599" width="5" style="5" customWidth="1"/>
    <col min="5600" max="5600" width="5.28515625" style="5" bestFit="1" customWidth="1"/>
    <col min="5601" max="5601" width="5.85546875" style="5" customWidth="1"/>
    <col min="5602" max="5602" width="6.140625" style="5" customWidth="1"/>
    <col min="5603" max="5604" width="5.42578125" style="5" customWidth="1"/>
    <col min="5605" max="5605" width="6.7109375" style="5" customWidth="1"/>
    <col min="5606" max="5606" width="5.85546875" style="5" customWidth="1"/>
    <col min="5607" max="5607" width="6.140625" style="5" customWidth="1"/>
    <col min="5608" max="5609" width="5.28515625" style="5" bestFit="1" customWidth="1"/>
    <col min="5610" max="5611" width="5.42578125" style="5" customWidth="1"/>
    <col min="5612" max="5613" width="5.140625" style="5" customWidth="1"/>
    <col min="5614" max="5614" width="6.7109375" style="5" customWidth="1"/>
    <col min="5615" max="5616" width="5.85546875" style="5" customWidth="1"/>
    <col min="5617" max="5617" width="5.140625" style="5" customWidth="1"/>
    <col min="5618" max="5618" width="12.7109375" style="5" customWidth="1"/>
    <col min="5619" max="5619" width="5" style="5" bestFit="1" customWidth="1"/>
    <col min="5620" max="5622" width="6.28515625" style="5" bestFit="1" customWidth="1"/>
    <col min="5623" max="5623" width="6.42578125" style="5" bestFit="1" customWidth="1"/>
    <col min="5624" max="5624" width="5.7109375" style="5" customWidth="1"/>
    <col min="5625" max="5625" width="6.42578125" style="5" customWidth="1"/>
    <col min="5626" max="5626" width="7.140625" style="5" customWidth="1"/>
    <col min="5627" max="5627" width="6.42578125" style="5" customWidth="1"/>
    <col min="5628" max="5841" width="9.140625" style="5"/>
    <col min="5842" max="5842" width="3.7109375" style="5" customWidth="1"/>
    <col min="5843" max="5843" width="12" style="5" customWidth="1"/>
    <col min="5844" max="5844" width="7.85546875" style="5" customWidth="1"/>
    <col min="5845" max="5845" width="8.140625" style="5" customWidth="1"/>
    <col min="5846" max="5846" width="8.5703125" style="5" customWidth="1"/>
    <col min="5847" max="5847" width="5.28515625" style="5" bestFit="1" customWidth="1"/>
    <col min="5848" max="5848" width="5.140625" style="5" customWidth="1"/>
    <col min="5849" max="5850" width="5.42578125" style="5" customWidth="1"/>
    <col min="5851" max="5851" width="5.140625" style="5" customWidth="1"/>
    <col min="5852" max="5852" width="6.42578125" style="5" customWidth="1"/>
    <col min="5853" max="5853" width="5.85546875" style="5" customWidth="1"/>
    <col min="5854" max="5854" width="6.140625" style="5" customWidth="1"/>
    <col min="5855" max="5855" width="5" style="5" customWidth="1"/>
    <col min="5856" max="5856" width="5.28515625" style="5" bestFit="1" customWidth="1"/>
    <col min="5857" max="5857" width="5.85546875" style="5" customWidth="1"/>
    <col min="5858" max="5858" width="6.140625" style="5" customWidth="1"/>
    <col min="5859" max="5860" width="5.42578125" style="5" customWidth="1"/>
    <col min="5861" max="5861" width="6.7109375" style="5" customWidth="1"/>
    <col min="5862" max="5862" width="5.85546875" style="5" customWidth="1"/>
    <col min="5863" max="5863" width="6.140625" style="5" customWidth="1"/>
    <col min="5864" max="5865" width="5.28515625" style="5" bestFit="1" customWidth="1"/>
    <col min="5866" max="5867" width="5.42578125" style="5" customWidth="1"/>
    <col min="5868" max="5869" width="5.140625" style="5" customWidth="1"/>
    <col min="5870" max="5870" width="6.7109375" style="5" customWidth="1"/>
    <col min="5871" max="5872" width="5.85546875" style="5" customWidth="1"/>
    <col min="5873" max="5873" width="5.140625" style="5" customWidth="1"/>
    <col min="5874" max="5874" width="12.7109375" style="5" customWidth="1"/>
    <col min="5875" max="5875" width="5" style="5" bestFit="1" customWidth="1"/>
    <col min="5876" max="5878" width="6.28515625" style="5" bestFit="1" customWidth="1"/>
    <col min="5879" max="5879" width="6.42578125" style="5" bestFit="1" customWidth="1"/>
    <col min="5880" max="5880" width="5.7109375" style="5" customWidth="1"/>
    <col min="5881" max="5881" width="6.42578125" style="5" customWidth="1"/>
    <col min="5882" max="5882" width="7.140625" style="5" customWidth="1"/>
    <col min="5883" max="5883" width="6.42578125" style="5" customWidth="1"/>
    <col min="5884" max="6097" width="9.140625" style="5"/>
    <col min="6098" max="6098" width="3.7109375" style="5" customWidth="1"/>
    <col min="6099" max="6099" width="12" style="5" customWidth="1"/>
    <col min="6100" max="6100" width="7.85546875" style="5" customWidth="1"/>
    <col min="6101" max="6101" width="8.140625" style="5" customWidth="1"/>
    <col min="6102" max="6102" width="8.5703125" style="5" customWidth="1"/>
    <col min="6103" max="6103" width="5.28515625" style="5" bestFit="1" customWidth="1"/>
    <col min="6104" max="6104" width="5.140625" style="5" customWidth="1"/>
    <col min="6105" max="6106" width="5.42578125" style="5" customWidth="1"/>
    <col min="6107" max="6107" width="5.140625" style="5" customWidth="1"/>
    <col min="6108" max="6108" width="6.42578125" style="5" customWidth="1"/>
    <col min="6109" max="6109" width="5.85546875" style="5" customWidth="1"/>
    <col min="6110" max="6110" width="6.140625" style="5" customWidth="1"/>
    <col min="6111" max="6111" width="5" style="5" customWidth="1"/>
    <col min="6112" max="6112" width="5.28515625" style="5" bestFit="1" customWidth="1"/>
    <col min="6113" max="6113" width="5.85546875" style="5" customWidth="1"/>
    <col min="6114" max="6114" width="6.140625" style="5" customWidth="1"/>
    <col min="6115" max="6116" width="5.42578125" style="5" customWidth="1"/>
    <col min="6117" max="6117" width="6.7109375" style="5" customWidth="1"/>
    <col min="6118" max="6118" width="5.85546875" style="5" customWidth="1"/>
    <col min="6119" max="6119" width="6.140625" style="5" customWidth="1"/>
    <col min="6120" max="6121" width="5.28515625" style="5" bestFit="1" customWidth="1"/>
    <col min="6122" max="6123" width="5.42578125" style="5" customWidth="1"/>
    <col min="6124" max="6125" width="5.140625" style="5" customWidth="1"/>
    <col min="6126" max="6126" width="6.7109375" style="5" customWidth="1"/>
    <col min="6127" max="6128" width="5.85546875" style="5" customWidth="1"/>
    <col min="6129" max="6129" width="5.140625" style="5" customWidth="1"/>
    <col min="6130" max="6130" width="12.7109375" style="5" customWidth="1"/>
    <col min="6131" max="6131" width="5" style="5" bestFit="1" customWidth="1"/>
    <col min="6132" max="6134" width="6.28515625" style="5" bestFit="1" customWidth="1"/>
    <col min="6135" max="6135" width="6.42578125" style="5" bestFit="1" customWidth="1"/>
    <col min="6136" max="6136" width="5.7109375" style="5" customWidth="1"/>
    <col min="6137" max="6137" width="6.42578125" style="5" customWidth="1"/>
    <col min="6138" max="6138" width="7.140625" style="5" customWidth="1"/>
    <col min="6139" max="6139" width="6.42578125" style="5" customWidth="1"/>
    <col min="6140" max="6353" width="9.140625" style="5"/>
    <col min="6354" max="6354" width="3.7109375" style="5" customWidth="1"/>
    <col min="6355" max="6355" width="12" style="5" customWidth="1"/>
    <col min="6356" max="6356" width="7.85546875" style="5" customWidth="1"/>
    <col min="6357" max="6357" width="8.140625" style="5" customWidth="1"/>
    <col min="6358" max="6358" width="8.5703125" style="5" customWidth="1"/>
    <col min="6359" max="6359" width="5.28515625" style="5" bestFit="1" customWidth="1"/>
    <col min="6360" max="6360" width="5.140625" style="5" customWidth="1"/>
    <col min="6361" max="6362" width="5.42578125" style="5" customWidth="1"/>
    <col min="6363" max="6363" width="5.140625" style="5" customWidth="1"/>
    <col min="6364" max="6364" width="6.42578125" style="5" customWidth="1"/>
    <col min="6365" max="6365" width="5.85546875" style="5" customWidth="1"/>
    <col min="6366" max="6366" width="6.140625" style="5" customWidth="1"/>
    <col min="6367" max="6367" width="5" style="5" customWidth="1"/>
    <col min="6368" max="6368" width="5.28515625" style="5" bestFit="1" customWidth="1"/>
    <col min="6369" max="6369" width="5.85546875" style="5" customWidth="1"/>
    <col min="6370" max="6370" width="6.140625" style="5" customWidth="1"/>
    <col min="6371" max="6372" width="5.42578125" style="5" customWidth="1"/>
    <col min="6373" max="6373" width="6.7109375" style="5" customWidth="1"/>
    <col min="6374" max="6374" width="5.85546875" style="5" customWidth="1"/>
    <col min="6375" max="6375" width="6.140625" style="5" customWidth="1"/>
    <col min="6376" max="6377" width="5.28515625" style="5" bestFit="1" customWidth="1"/>
    <col min="6378" max="6379" width="5.42578125" style="5" customWidth="1"/>
    <col min="6380" max="6381" width="5.140625" style="5" customWidth="1"/>
    <col min="6382" max="6382" width="6.7109375" style="5" customWidth="1"/>
    <col min="6383" max="6384" width="5.85546875" style="5" customWidth="1"/>
    <col min="6385" max="6385" width="5.140625" style="5" customWidth="1"/>
    <col min="6386" max="6386" width="12.7109375" style="5" customWidth="1"/>
    <col min="6387" max="6387" width="5" style="5" bestFit="1" customWidth="1"/>
    <col min="6388" max="6390" width="6.28515625" style="5" bestFit="1" customWidth="1"/>
    <col min="6391" max="6391" width="6.42578125" style="5" bestFit="1" customWidth="1"/>
    <col min="6392" max="6392" width="5.7109375" style="5" customWidth="1"/>
    <col min="6393" max="6393" width="6.42578125" style="5" customWidth="1"/>
    <col min="6394" max="6394" width="7.140625" style="5" customWidth="1"/>
    <col min="6395" max="6395" width="6.42578125" style="5" customWidth="1"/>
    <col min="6396" max="6609" width="9.140625" style="5"/>
    <col min="6610" max="6610" width="3.7109375" style="5" customWidth="1"/>
    <col min="6611" max="6611" width="12" style="5" customWidth="1"/>
    <col min="6612" max="6612" width="7.85546875" style="5" customWidth="1"/>
    <col min="6613" max="6613" width="8.140625" style="5" customWidth="1"/>
    <col min="6614" max="6614" width="8.5703125" style="5" customWidth="1"/>
    <col min="6615" max="6615" width="5.28515625" style="5" bestFit="1" customWidth="1"/>
    <col min="6616" max="6616" width="5.140625" style="5" customWidth="1"/>
    <col min="6617" max="6618" width="5.42578125" style="5" customWidth="1"/>
    <col min="6619" max="6619" width="5.140625" style="5" customWidth="1"/>
    <col min="6620" max="6620" width="6.42578125" style="5" customWidth="1"/>
    <col min="6621" max="6621" width="5.85546875" style="5" customWidth="1"/>
    <col min="6622" max="6622" width="6.140625" style="5" customWidth="1"/>
    <col min="6623" max="6623" width="5" style="5" customWidth="1"/>
    <col min="6624" max="6624" width="5.28515625" style="5" bestFit="1" customWidth="1"/>
    <col min="6625" max="6625" width="5.85546875" style="5" customWidth="1"/>
    <col min="6626" max="6626" width="6.140625" style="5" customWidth="1"/>
    <col min="6627" max="6628" width="5.42578125" style="5" customWidth="1"/>
    <col min="6629" max="6629" width="6.7109375" style="5" customWidth="1"/>
    <col min="6630" max="6630" width="5.85546875" style="5" customWidth="1"/>
    <col min="6631" max="6631" width="6.140625" style="5" customWidth="1"/>
    <col min="6632" max="6633" width="5.28515625" style="5" bestFit="1" customWidth="1"/>
    <col min="6634" max="6635" width="5.42578125" style="5" customWidth="1"/>
    <col min="6636" max="6637" width="5.140625" style="5" customWidth="1"/>
    <col min="6638" max="6638" width="6.7109375" style="5" customWidth="1"/>
    <col min="6639" max="6640" width="5.85546875" style="5" customWidth="1"/>
    <col min="6641" max="6641" width="5.140625" style="5" customWidth="1"/>
    <col min="6642" max="6642" width="12.7109375" style="5" customWidth="1"/>
    <col min="6643" max="6643" width="5" style="5" bestFit="1" customWidth="1"/>
    <col min="6644" max="6646" width="6.28515625" style="5" bestFit="1" customWidth="1"/>
    <col min="6647" max="6647" width="6.42578125" style="5" bestFit="1" customWidth="1"/>
    <col min="6648" max="6648" width="5.7109375" style="5" customWidth="1"/>
    <col min="6649" max="6649" width="6.42578125" style="5" customWidth="1"/>
    <col min="6650" max="6650" width="7.140625" style="5" customWidth="1"/>
    <col min="6651" max="6651" width="6.42578125" style="5" customWidth="1"/>
    <col min="6652" max="6865" width="9.140625" style="5"/>
    <col min="6866" max="6866" width="3.7109375" style="5" customWidth="1"/>
    <col min="6867" max="6867" width="12" style="5" customWidth="1"/>
    <col min="6868" max="6868" width="7.85546875" style="5" customWidth="1"/>
    <col min="6869" max="6869" width="8.140625" style="5" customWidth="1"/>
    <col min="6870" max="6870" width="8.5703125" style="5" customWidth="1"/>
    <col min="6871" max="6871" width="5.28515625" style="5" bestFit="1" customWidth="1"/>
    <col min="6872" max="6872" width="5.140625" style="5" customWidth="1"/>
    <col min="6873" max="6874" width="5.42578125" style="5" customWidth="1"/>
    <col min="6875" max="6875" width="5.140625" style="5" customWidth="1"/>
    <col min="6876" max="6876" width="6.42578125" style="5" customWidth="1"/>
    <col min="6877" max="6877" width="5.85546875" style="5" customWidth="1"/>
    <col min="6878" max="6878" width="6.140625" style="5" customWidth="1"/>
    <col min="6879" max="6879" width="5" style="5" customWidth="1"/>
    <col min="6880" max="6880" width="5.28515625" style="5" bestFit="1" customWidth="1"/>
    <col min="6881" max="6881" width="5.85546875" style="5" customWidth="1"/>
    <col min="6882" max="6882" width="6.140625" style="5" customWidth="1"/>
    <col min="6883" max="6884" width="5.42578125" style="5" customWidth="1"/>
    <col min="6885" max="6885" width="6.7109375" style="5" customWidth="1"/>
    <col min="6886" max="6886" width="5.85546875" style="5" customWidth="1"/>
    <col min="6887" max="6887" width="6.140625" style="5" customWidth="1"/>
    <col min="6888" max="6889" width="5.28515625" style="5" bestFit="1" customWidth="1"/>
    <col min="6890" max="6891" width="5.42578125" style="5" customWidth="1"/>
    <col min="6892" max="6893" width="5.140625" style="5" customWidth="1"/>
    <col min="6894" max="6894" width="6.7109375" style="5" customWidth="1"/>
    <col min="6895" max="6896" width="5.85546875" style="5" customWidth="1"/>
    <col min="6897" max="6897" width="5.140625" style="5" customWidth="1"/>
    <col min="6898" max="6898" width="12.7109375" style="5" customWidth="1"/>
    <col min="6899" max="6899" width="5" style="5" bestFit="1" customWidth="1"/>
    <col min="6900" max="6902" width="6.28515625" style="5" bestFit="1" customWidth="1"/>
    <col min="6903" max="6903" width="6.42578125" style="5" bestFit="1" customWidth="1"/>
    <col min="6904" max="6904" width="5.7109375" style="5" customWidth="1"/>
    <col min="6905" max="6905" width="6.42578125" style="5" customWidth="1"/>
    <col min="6906" max="6906" width="7.140625" style="5" customWidth="1"/>
    <col min="6907" max="6907" width="6.42578125" style="5" customWidth="1"/>
    <col min="6908" max="7121" width="9.140625" style="5"/>
    <col min="7122" max="7122" width="3.7109375" style="5" customWidth="1"/>
    <col min="7123" max="7123" width="12" style="5" customWidth="1"/>
    <col min="7124" max="7124" width="7.85546875" style="5" customWidth="1"/>
    <col min="7125" max="7125" width="8.140625" style="5" customWidth="1"/>
    <col min="7126" max="7126" width="8.5703125" style="5" customWidth="1"/>
    <col min="7127" max="7127" width="5.28515625" style="5" bestFit="1" customWidth="1"/>
    <col min="7128" max="7128" width="5.140625" style="5" customWidth="1"/>
    <col min="7129" max="7130" width="5.42578125" style="5" customWidth="1"/>
    <col min="7131" max="7131" width="5.140625" style="5" customWidth="1"/>
    <col min="7132" max="7132" width="6.42578125" style="5" customWidth="1"/>
    <col min="7133" max="7133" width="5.85546875" style="5" customWidth="1"/>
    <col min="7134" max="7134" width="6.140625" style="5" customWidth="1"/>
    <col min="7135" max="7135" width="5" style="5" customWidth="1"/>
    <col min="7136" max="7136" width="5.28515625" style="5" bestFit="1" customWidth="1"/>
    <col min="7137" max="7137" width="5.85546875" style="5" customWidth="1"/>
    <col min="7138" max="7138" width="6.140625" style="5" customWidth="1"/>
    <col min="7139" max="7140" width="5.42578125" style="5" customWidth="1"/>
    <col min="7141" max="7141" width="6.7109375" style="5" customWidth="1"/>
    <col min="7142" max="7142" width="5.85546875" style="5" customWidth="1"/>
    <col min="7143" max="7143" width="6.140625" style="5" customWidth="1"/>
    <col min="7144" max="7145" width="5.28515625" style="5" bestFit="1" customWidth="1"/>
    <col min="7146" max="7147" width="5.42578125" style="5" customWidth="1"/>
    <col min="7148" max="7149" width="5.140625" style="5" customWidth="1"/>
    <col min="7150" max="7150" width="6.7109375" style="5" customWidth="1"/>
    <col min="7151" max="7152" width="5.85546875" style="5" customWidth="1"/>
    <col min="7153" max="7153" width="5.140625" style="5" customWidth="1"/>
    <col min="7154" max="7154" width="12.7109375" style="5" customWidth="1"/>
    <col min="7155" max="7155" width="5" style="5" bestFit="1" customWidth="1"/>
    <col min="7156" max="7158" width="6.28515625" style="5" bestFit="1" customWidth="1"/>
    <col min="7159" max="7159" width="6.42578125" style="5" bestFit="1" customWidth="1"/>
    <col min="7160" max="7160" width="5.7109375" style="5" customWidth="1"/>
    <col min="7161" max="7161" width="6.42578125" style="5" customWidth="1"/>
    <col min="7162" max="7162" width="7.140625" style="5" customWidth="1"/>
    <col min="7163" max="7163" width="6.42578125" style="5" customWidth="1"/>
    <col min="7164" max="7377" width="9.140625" style="5"/>
    <col min="7378" max="7378" width="3.7109375" style="5" customWidth="1"/>
    <col min="7379" max="7379" width="12" style="5" customWidth="1"/>
    <col min="7380" max="7380" width="7.85546875" style="5" customWidth="1"/>
    <col min="7381" max="7381" width="8.140625" style="5" customWidth="1"/>
    <col min="7382" max="7382" width="8.5703125" style="5" customWidth="1"/>
    <col min="7383" max="7383" width="5.28515625" style="5" bestFit="1" customWidth="1"/>
    <col min="7384" max="7384" width="5.140625" style="5" customWidth="1"/>
    <col min="7385" max="7386" width="5.42578125" style="5" customWidth="1"/>
    <col min="7387" max="7387" width="5.140625" style="5" customWidth="1"/>
    <col min="7388" max="7388" width="6.42578125" style="5" customWidth="1"/>
    <col min="7389" max="7389" width="5.85546875" style="5" customWidth="1"/>
    <col min="7390" max="7390" width="6.140625" style="5" customWidth="1"/>
    <col min="7391" max="7391" width="5" style="5" customWidth="1"/>
    <col min="7392" max="7392" width="5.28515625" style="5" bestFit="1" customWidth="1"/>
    <col min="7393" max="7393" width="5.85546875" style="5" customWidth="1"/>
    <col min="7394" max="7394" width="6.140625" style="5" customWidth="1"/>
    <col min="7395" max="7396" width="5.42578125" style="5" customWidth="1"/>
    <col min="7397" max="7397" width="6.7109375" style="5" customWidth="1"/>
    <col min="7398" max="7398" width="5.85546875" style="5" customWidth="1"/>
    <col min="7399" max="7399" width="6.140625" style="5" customWidth="1"/>
    <col min="7400" max="7401" width="5.28515625" style="5" bestFit="1" customWidth="1"/>
    <col min="7402" max="7403" width="5.42578125" style="5" customWidth="1"/>
    <col min="7404" max="7405" width="5.140625" style="5" customWidth="1"/>
    <col min="7406" max="7406" width="6.7109375" style="5" customWidth="1"/>
    <col min="7407" max="7408" width="5.85546875" style="5" customWidth="1"/>
    <col min="7409" max="7409" width="5.140625" style="5" customWidth="1"/>
    <col min="7410" max="7410" width="12.7109375" style="5" customWidth="1"/>
    <col min="7411" max="7411" width="5" style="5" bestFit="1" customWidth="1"/>
    <col min="7412" max="7414" width="6.28515625" style="5" bestFit="1" customWidth="1"/>
    <col min="7415" max="7415" width="6.42578125" style="5" bestFit="1" customWidth="1"/>
    <col min="7416" max="7416" width="5.7109375" style="5" customWidth="1"/>
    <col min="7417" max="7417" width="6.42578125" style="5" customWidth="1"/>
    <col min="7418" max="7418" width="7.140625" style="5" customWidth="1"/>
    <col min="7419" max="7419" width="6.42578125" style="5" customWidth="1"/>
    <col min="7420" max="7633" width="9.140625" style="5"/>
    <col min="7634" max="7634" width="3.7109375" style="5" customWidth="1"/>
    <col min="7635" max="7635" width="12" style="5" customWidth="1"/>
    <col min="7636" max="7636" width="7.85546875" style="5" customWidth="1"/>
    <col min="7637" max="7637" width="8.140625" style="5" customWidth="1"/>
    <col min="7638" max="7638" width="8.5703125" style="5" customWidth="1"/>
    <col min="7639" max="7639" width="5.28515625" style="5" bestFit="1" customWidth="1"/>
    <col min="7640" max="7640" width="5.140625" style="5" customWidth="1"/>
    <col min="7641" max="7642" width="5.42578125" style="5" customWidth="1"/>
    <col min="7643" max="7643" width="5.140625" style="5" customWidth="1"/>
    <col min="7644" max="7644" width="6.42578125" style="5" customWidth="1"/>
    <col min="7645" max="7645" width="5.85546875" style="5" customWidth="1"/>
    <col min="7646" max="7646" width="6.140625" style="5" customWidth="1"/>
    <col min="7647" max="7647" width="5" style="5" customWidth="1"/>
    <col min="7648" max="7648" width="5.28515625" style="5" bestFit="1" customWidth="1"/>
    <col min="7649" max="7649" width="5.85546875" style="5" customWidth="1"/>
    <col min="7650" max="7650" width="6.140625" style="5" customWidth="1"/>
    <col min="7651" max="7652" width="5.42578125" style="5" customWidth="1"/>
    <col min="7653" max="7653" width="6.7109375" style="5" customWidth="1"/>
    <col min="7654" max="7654" width="5.85546875" style="5" customWidth="1"/>
    <col min="7655" max="7655" width="6.140625" style="5" customWidth="1"/>
    <col min="7656" max="7657" width="5.28515625" style="5" bestFit="1" customWidth="1"/>
    <col min="7658" max="7659" width="5.42578125" style="5" customWidth="1"/>
    <col min="7660" max="7661" width="5.140625" style="5" customWidth="1"/>
    <col min="7662" max="7662" width="6.7109375" style="5" customWidth="1"/>
    <col min="7663" max="7664" width="5.85546875" style="5" customWidth="1"/>
    <col min="7665" max="7665" width="5.140625" style="5" customWidth="1"/>
    <col min="7666" max="7666" width="12.7109375" style="5" customWidth="1"/>
    <col min="7667" max="7667" width="5" style="5" bestFit="1" customWidth="1"/>
    <col min="7668" max="7670" width="6.28515625" style="5" bestFit="1" customWidth="1"/>
    <col min="7671" max="7671" width="6.42578125" style="5" bestFit="1" customWidth="1"/>
    <col min="7672" max="7672" width="5.7109375" style="5" customWidth="1"/>
    <col min="7673" max="7673" width="6.42578125" style="5" customWidth="1"/>
    <col min="7674" max="7674" width="7.140625" style="5" customWidth="1"/>
    <col min="7675" max="7675" width="6.42578125" style="5" customWidth="1"/>
    <col min="7676" max="7889" width="9.140625" style="5"/>
    <col min="7890" max="7890" width="3.7109375" style="5" customWidth="1"/>
    <col min="7891" max="7891" width="12" style="5" customWidth="1"/>
    <col min="7892" max="7892" width="7.85546875" style="5" customWidth="1"/>
    <col min="7893" max="7893" width="8.140625" style="5" customWidth="1"/>
    <col min="7894" max="7894" width="8.5703125" style="5" customWidth="1"/>
    <col min="7895" max="7895" width="5.28515625" style="5" bestFit="1" customWidth="1"/>
    <col min="7896" max="7896" width="5.140625" style="5" customWidth="1"/>
    <col min="7897" max="7898" width="5.42578125" style="5" customWidth="1"/>
    <col min="7899" max="7899" width="5.140625" style="5" customWidth="1"/>
    <col min="7900" max="7900" width="6.42578125" style="5" customWidth="1"/>
    <col min="7901" max="7901" width="5.85546875" style="5" customWidth="1"/>
    <col min="7902" max="7902" width="6.140625" style="5" customWidth="1"/>
    <col min="7903" max="7903" width="5" style="5" customWidth="1"/>
    <col min="7904" max="7904" width="5.28515625" style="5" bestFit="1" customWidth="1"/>
    <col min="7905" max="7905" width="5.85546875" style="5" customWidth="1"/>
    <col min="7906" max="7906" width="6.140625" style="5" customWidth="1"/>
    <col min="7907" max="7908" width="5.42578125" style="5" customWidth="1"/>
    <col min="7909" max="7909" width="6.7109375" style="5" customWidth="1"/>
    <col min="7910" max="7910" width="5.85546875" style="5" customWidth="1"/>
    <col min="7911" max="7911" width="6.140625" style="5" customWidth="1"/>
    <col min="7912" max="7913" width="5.28515625" style="5" bestFit="1" customWidth="1"/>
    <col min="7914" max="7915" width="5.42578125" style="5" customWidth="1"/>
    <col min="7916" max="7917" width="5.140625" style="5" customWidth="1"/>
    <col min="7918" max="7918" width="6.7109375" style="5" customWidth="1"/>
    <col min="7919" max="7920" width="5.85546875" style="5" customWidth="1"/>
    <col min="7921" max="7921" width="5.140625" style="5" customWidth="1"/>
    <col min="7922" max="7922" width="12.7109375" style="5" customWidth="1"/>
    <col min="7923" max="7923" width="5" style="5" bestFit="1" customWidth="1"/>
    <col min="7924" max="7926" width="6.28515625" style="5" bestFit="1" customWidth="1"/>
    <col min="7927" max="7927" width="6.42578125" style="5" bestFit="1" customWidth="1"/>
    <col min="7928" max="7928" width="5.7109375" style="5" customWidth="1"/>
    <col min="7929" max="7929" width="6.42578125" style="5" customWidth="1"/>
    <col min="7930" max="7930" width="7.140625" style="5" customWidth="1"/>
    <col min="7931" max="7931" width="6.42578125" style="5" customWidth="1"/>
    <col min="7932" max="8145" width="9.140625" style="5"/>
    <col min="8146" max="8146" width="3.7109375" style="5" customWidth="1"/>
    <col min="8147" max="8147" width="12" style="5" customWidth="1"/>
    <col min="8148" max="8148" width="7.85546875" style="5" customWidth="1"/>
    <col min="8149" max="8149" width="8.140625" style="5" customWidth="1"/>
    <col min="8150" max="8150" width="8.5703125" style="5" customWidth="1"/>
    <col min="8151" max="8151" width="5.28515625" style="5" bestFit="1" customWidth="1"/>
    <col min="8152" max="8152" width="5.140625" style="5" customWidth="1"/>
    <col min="8153" max="8154" width="5.42578125" style="5" customWidth="1"/>
    <col min="8155" max="8155" width="5.140625" style="5" customWidth="1"/>
    <col min="8156" max="8156" width="6.42578125" style="5" customWidth="1"/>
    <col min="8157" max="8157" width="5.85546875" style="5" customWidth="1"/>
    <col min="8158" max="8158" width="6.140625" style="5" customWidth="1"/>
    <col min="8159" max="8159" width="5" style="5" customWidth="1"/>
    <col min="8160" max="8160" width="5.28515625" style="5" bestFit="1" customWidth="1"/>
    <col min="8161" max="8161" width="5.85546875" style="5" customWidth="1"/>
    <col min="8162" max="8162" width="6.140625" style="5" customWidth="1"/>
    <col min="8163" max="8164" width="5.42578125" style="5" customWidth="1"/>
    <col min="8165" max="8165" width="6.7109375" style="5" customWidth="1"/>
    <col min="8166" max="8166" width="5.85546875" style="5" customWidth="1"/>
    <col min="8167" max="8167" width="6.140625" style="5" customWidth="1"/>
    <col min="8168" max="8169" width="5.28515625" style="5" bestFit="1" customWidth="1"/>
    <col min="8170" max="8171" width="5.42578125" style="5" customWidth="1"/>
    <col min="8172" max="8173" width="5.140625" style="5" customWidth="1"/>
    <col min="8174" max="8174" width="6.7109375" style="5" customWidth="1"/>
    <col min="8175" max="8176" width="5.85546875" style="5" customWidth="1"/>
    <col min="8177" max="8177" width="5.140625" style="5" customWidth="1"/>
    <col min="8178" max="8178" width="12.7109375" style="5" customWidth="1"/>
    <col min="8179" max="8179" width="5" style="5" bestFit="1" customWidth="1"/>
    <col min="8180" max="8182" width="6.28515625" style="5" bestFit="1" customWidth="1"/>
    <col min="8183" max="8183" width="6.42578125" style="5" bestFit="1" customWidth="1"/>
    <col min="8184" max="8184" width="5.7109375" style="5" customWidth="1"/>
    <col min="8185" max="8185" width="6.42578125" style="5" customWidth="1"/>
    <col min="8186" max="8186" width="7.140625" style="5" customWidth="1"/>
    <col min="8187" max="8187" width="6.42578125" style="5" customWidth="1"/>
    <col min="8188" max="8401" width="9.140625" style="5"/>
    <col min="8402" max="8402" width="3.7109375" style="5" customWidth="1"/>
    <col min="8403" max="8403" width="12" style="5" customWidth="1"/>
    <col min="8404" max="8404" width="7.85546875" style="5" customWidth="1"/>
    <col min="8405" max="8405" width="8.140625" style="5" customWidth="1"/>
    <col min="8406" max="8406" width="8.5703125" style="5" customWidth="1"/>
    <col min="8407" max="8407" width="5.28515625" style="5" bestFit="1" customWidth="1"/>
    <col min="8408" max="8408" width="5.140625" style="5" customWidth="1"/>
    <col min="8409" max="8410" width="5.42578125" style="5" customWidth="1"/>
    <col min="8411" max="8411" width="5.140625" style="5" customWidth="1"/>
    <col min="8412" max="8412" width="6.42578125" style="5" customWidth="1"/>
    <col min="8413" max="8413" width="5.85546875" style="5" customWidth="1"/>
    <col min="8414" max="8414" width="6.140625" style="5" customWidth="1"/>
    <col min="8415" max="8415" width="5" style="5" customWidth="1"/>
    <col min="8416" max="8416" width="5.28515625" style="5" bestFit="1" customWidth="1"/>
    <col min="8417" max="8417" width="5.85546875" style="5" customWidth="1"/>
    <col min="8418" max="8418" width="6.140625" style="5" customWidth="1"/>
    <col min="8419" max="8420" width="5.42578125" style="5" customWidth="1"/>
    <col min="8421" max="8421" width="6.7109375" style="5" customWidth="1"/>
    <col min="8422" max="8422" width="5.85546875" style="5" customWidth="1"/>
    <col min="8423" max="8423" width="6.140625" style="5" customWidth="1"/>
    <col min="8424" max="8425" width="5.28515625" style="5" bestFit="1" customWidth="1"/>
    <col min="8426" max="8427" width="5.42578125" style="5" customWidth="1"/>
    <col min="8428" max="8429" width="5.140625" style="5" customWidth="1"/>
    <col min="8430" max="8430" width="6.7109375" style="5" customWidth="1"/>
    <col min="8431" max="8432" width="5.85546875" style="5" customWidth="1"/>
    <col min="8433" max="8433" width="5.140625" style="5" customWidth="1"/>
    <col min="8434" max="8434" width="12.7109375" style="5" customWidth="1"/>
    <col min="8435" max="8435" width="5" style="5" bestFit="1" customWidth="1"/>
    <col min="8436" max="8438" width="6.28515625" style="5" bestFit="1" customWidth="1"/>
    <col min="8439" max="8439" width="6.42578125" style="5" bestFit="1" customWidth="1"/>
    <col min="8440" max="8440" width="5.7109375" style="5" customWidth="1"/>
    <col min="8441" max="8441" width="6.42578125" style="5" customWidth="1"/>
    <col min="8442" max="8442" width="7.140625" style="5" customWidth="1"/>
    <col min="8443" max="8443" width="6.42578125" style="5" customWidth="1"/>
    <col min="8444" max="8657" width="9.140625" style="5"/>
    <col min="8658" max="8658" width="3.7109375" style="5" customWidth="1"/>
    <col min="8659" max="8659" width="12" style="5" customWidth="1"/>
    <col min="8660" max="8660" width="7.85546875" style="5" customWidth="1"/>
    <col min="8661" max="8661" width="8.140625" style="5" customWidth="1"/>
    <col min="8662" max="8662" width="8.5703125" style="5" customWidth="1"/>
    <col min="8663" max="8663" width="5.28515625" style="5" bestFit="1" customWidth="1"/>
    <col min="8664" max="8664" width="5.140625" style="5" customWidth="1"/>
    <col min="8665" max="8666" width="5.42578125" style="5" customWidth="1"/>
    <col min="8667" max="8667" width="5.140625" style="5" customWidth="1"/>
    <col min="8668" max="8668" width="6.42578125" style="5" customWidth="1"/>
    <col min="8669" max="8669" width="5.85546875" style="5" customWidth="1"/>
    <col min="8670" max="8670" width="6.140625" style="5" customWidth="1"/>
    <col min="8671" max="8671" width="5" style="5" customWidth="1"/>
    <col min="8672" max="8672" width="5.28515625" style="5" bestFit="1" customWidth="1"/>
    <col min="8673" max="8673" width="5.85546875" style="5" customWidth="1"/>
    <col min="8674" max="8674" width="6.140625" style="5" customWidth="1"/>
    <col min="8675" max="8676" width="5.42578125" style="5" customWidth="1"/>
    <col min="8677" max="8677" width="6.7109375" style="5" customWidth="1"/>
    <col min="8678" max="8678" width="5.85546875" style="5" customWidth="1"/>
    <col min="8679" max="8679" width="6.140625" style="5" customWidth="1"/>
    <col min="8680" max="8681" width="5.28515625" style="5" bestFit="1" customWidth="1"/>
    <col min="8682" max="8683" width="5.42578125" style="5" customWidth="1"/>
    <col min="8684" max="8685" width="5.140625" style="5" customWidth="1"/>
    <col min="8686" max="8686" width="6.7109375" style="5" customWidth="1"/>
    <col min="8687" max="8688" width="5.85546875" style="5" customWidth="1"/>
    <col min="8689" max="8689" width="5.140625" style="5" customWidth="1"/>
    <col min="8690" max="8690" width="12.7109375" style="5" customWidth="1"/>
    <col min="8691" max="8691" width="5" style="5" bestFit="1" customWidth="1"/>
    <col min="8692" max="8694" width="6.28515625" style="5" bestFit="1" customWidth="1"/>
    <col min="8695" max="8695" width="6.42578125" style="5" bestFit="1" customWidth="1"/>
    <col min="8696" max="8696" width="5.7109375" style="5" customWidth="1"/>
    <col min="8697" max="8697" width="6.42578125" style="5" customWidth="1"/>
    <col min="8698" max="8698" width="7.140625" style="5" customWidth="1"/>
    <col min="8699" max="8699" width="6.42578125" style="5" customWidth="1"/>
    <col min="8700" max="8913" width="9.140625" style="5"/>
    <col min="8914" max="8914" width="3.7109375" style="5" customWidth="1"/>
    <col min="8915" max="8915" width="12" style="5" customWidth="1"/>
    <col min="8916" max="8916" width="7.85546875" style="5" customWidth="1"/>
    <col min="8917" max="8917" width="8.140625" style="5" customWidth="1"/>
    <col min="8918" max="8918" width="8.5703125" style="5" customWidth="1"/>
    <col min="8919" max="8919" width="5.28515625" style="5" bestFit="1" customWidth="1"/>
    <col min="8920" max="8920" width="5.140625" style="5" customWidth="1"/>
    <col min="8921" max="8922" width="5.42578125" style="5" customWidth="1"/>
    <col min="8923" max="8923" width="5.140625" style="5" customWidth="1"/>
    <col min="8924" max="8924" width="6.42578125" style="5" customWidth="1"/>
    <col min="8925" max="8925" width="5.85546875" style="5" customWidth="1"/>
    <col min="8926" max="8926" width="6.140625" style="5" customWidth="1"/>
    <col min="8927" max="8927" width="5" style="5" customWidth="1"/>
    <col min="8928" max="8928" width="5.28515625" style="5" bestFit="1" customWidth="1"/>
    <col min="8929" max="8929" width="5.85546875" style="5" customWidth="1"/>
    <col min="8930" max="8930" width="6.140625" style="5" customWidth="1"/>
    <col min="8931" max="8932" width="5.42578125" style="5" customWidth="1"/>
    <col min="8933" max="8933" width="6.7109375" style="5" customWidth="1"/>
    <col min="8934" max="8934" width="5.85546875" style="5" customWidth="1"/>
    <col min="8935" max="8935" width="6.140625" style="5" customWidth="1"/>
    <col min="8936" max="8937" width="5.28515625" style="5" bestFit="1" customWidth="1"/>
    <col min="8938" max="8939" width="5.42578125" style="5" customWidth="1"/>
    <col min="8940" max="8941" width="5.140625" style="5" customWidth="1"/>
    <col min="8942" max="8942" width="6.7109375" style="5" customWidth="1"/>
    <col min="8943" max="8944" width="5.85546875" style="5" customWidth="1"/>
    <col min="8945" max="8945" width="5.140625" style="5" customWidth="1"/>
    <col min="8946" max="8946" width="12.7109375" style="5" customWidth="1"/>
    <col min="8947" max="8947" width="5" style="5" bestFit="1" customWidth="1"/>
    <col min="8948" max="8950" width="6.28515625" style="5" bestFit="1" customWidth="1"/>
    <col min="8951" max="8951" width="6.42578125" style="5" bestFit="1" customWidth="1"/>
    <col min="8952" max="8952" width="5.7109375" style="5" customWidth="1"/>
    <col min="8953" max="8953" width="6.42578125" style="5" customWidth="1"/>
    <col min="8954" max="8954" width="7.140625" style="5" customWidth="1"/>
    <col min="8955" max="8955" width="6.42578125" style="5" customWidth="1"/>
    <col min="8956" max="9169" width="9.140625" style="5"/>
    <col min="9170" max="9170" width="3.7109375" style="5" customWidth="1"/>
    <col min="9171" max="9171" width="12" style="5" customWidth="1"/>
    <col min="9172" max="9172" width="7.85546875" style="5" customWidth="1"/>
    <col min="9173" max="9173" width="8.140625" style="5" customWidth="1"/>
    <col min="9174" max="9174" width="8.5703125" style="5" customWidth="1"/>
    <col min="9175" max="9175" width="5.28515625" style="5" bestFit="1" customWidth="1"/>
    <col min="9176" max="9176" width="5.140625" style="5" customWidth="1"/>
    <col min="9177" max="9178" width="5.42578125" style="5" customWidth="1"/>
    <col min="9179" max="9179" width="5.140625" style="5" customWidth="1"/>
    <col min="9180" max="9180" width="6.42578125" style="5" customWidth="1"/>
    <col min="9181" max="9181" width="5.85546875" style="5" customWidth="1"/>
    <col min="9182" max="9182" width="6.140625" style="5" customWidth="1"/>
    <col min="9183" max="9183" width="5" style="5" customWidth="1"/>
    <col min="9184" max="9184" width="5.28515625" style="5" bestFit="1" customWidth="1"/>
    <col min="9185" max="9185" width="5.85546875" style="5" customWidth="1"/>
    <col min="9186" max="9186" width="6.140625" style="5" customWidth="1"/>
    <col min="9187" max="9188" width="5.42578125" style="5" customWidth="1"/>
    <col min="9189" max="9189" width="6.7109375" style="5" customWidth="1"/>
    <col min="9190" max="9190" width="5.85546875" style="5" customWidth="1"/>
    <col min="9191" max="9191" width="6.140625" style="5" customWidth="1"/>
    <col min="9192" max="9193" width="5.28515625" style="5" bestFit="1" customWidth="1"/>
    <col min="9194" max="9195" width="5.42578125" style="5" customWidth="1"/>
    <col min="9196" max="9197" width="5.140625" style="5" customWidth="1"/>
    <col min="9198" max="9198" width="6.7109375" style="5" customWidth="1"/>
    <col min="9199" max="9200" width="5.85546875" style="5" customWidth="1"/>
    <col min="9201" max="9201" width="5.140625" style="5" customWidth="1"/>
    <col min="9202" max="9202" width="12.7109375" style="5" customWidth="1"/>
    <col min="9203" max="9203" width="5" style="5" bestFit="1" customWidth="1"/>
    <col min="9204" max="9206" width="6.28515625" style="5" bestFit="1" customWidth="1"/>
    <col min="9207" max="9207" width="6.42578125" style="5" bestFit="1" customWidth="1"/>
    <col min="9208" max="9208" width="5.7109375" style="5" customWidth="1"/>
    <col min="9209" max="9209" width="6.42578125" style="5" customWidth="1"/>
    <col min="9210" max="9210" width="7.140625" style="5" customWidth="1"/>
    <col min="9211" max="9211" width="6.42578125" style="5" customWidth="1"/>
    <col min="9212" max="9425" width="9.140625" style="5"/>
    <col min="9426" max="9426" width="3.7109375" style="5" customWidth="1"/>
    <col min="9427" max="9427" width="12" style="5" customWidth="1"/>
    <col min="9428" max="9428" width="7.85546875" style="5" customWidth="1"/>
    <col min="9429" max="9429" width="8.140625" style="5" customWidth="1"/>
    <col min="9430" max="9430" width="8.5703125" style="5" customWidth="1"/>
    <col min="9431" max="9431" width="5.28515625" style="5" bestFit="1" customWidth="1"/>
    <col min="9432" max="9432" width="5.140625" style="5" customWidth="1"/>
    <col min="9433" max="9434" width="5.42578125" style="5" customWidth="1"/>
    <col min="9435" max="9435" width="5.140625" style="5" customWidth="1"/>
    <col min="9436" max="9436" width="6.42578125" style="5" customWidth="1"/>
    <col min="9437" max="9437" width="5.85546875" style="5" customWidth="1"/>
    <col min="9438" max="9438" width="6.140625" style="5" customWidth="1"/>
    <col min="9439" max="9439" width="5" style="5" customWidth="1"/>
    <col min="9440" max="9440" width="5.28515625" style="5" bestFit="1" customWidth="1"/>
    <col min="9441" max="9441" width="5.85546875" style="5" customWidth="1"/>
    <col min="9442" max="9442" width="6.140625" style="5" customWidth="1"/>
    <col min="9443" max="9444" width="5.42578125" style="5" customWidth="1"/>
    <col min="9445" max="9445" width="6.7109375" style="5" customWidth="1"/>
    <col min="9446" max="9446" width="5.85546875" style="5" customWidth="1"/>
    <col min="9447" max="9447" width="6.140625" style="5" customWidth="1"/>
    <col min="9448" max="9449" width="5.28515625" style="5" bestFit="1" customWidth="1"/>
    <col min="9450" max="9451" width="5.42578125" style="5" customWidth="1"/>
    <col min="9452" max="9453" width="5.140625" style="5" customWidth="1"/>
    <col min="9454" max="9454" width="6.7109375" style="5" customWidth="1"/>
    <col min="9455" max="9456" width="5.85546875" style="5" customWidth="1"/>
    <col min="9457" max="9457" width="5.140625" style="5" customWidth="1"/>
    <col min="9458" max="9458" width="12.7109375" style="5" customWidth="1"/>
    <col min="9459" max="9459" width="5" style="5" bestFit="1" customWidth="1"/>
    <col min="9460" max="9462" width="6.28515625" style="5" bestFit="1" customWidth="1"/>
    <col min="9463" max="9463" width="6.42578125" style="5" bestFit="1" customWidth="1"/>
    <col min="9464" max="9464" width="5.7109375" style="5" customWidth="1"/>
    <col min="9465" max="9465" width="6.42578125" style="5" customWidth="1"/>
    <col min="9466" max="9466" width="7.140625" style="5" customWidth="1"/>
    <col min="9467" max="9467" width="6.42578125" style="5" customWidth="1"/>
    <col min="9468" max="9681" width="9.140625" style="5"/>
    <col min="9682" max="9682" width="3.7109375" style="5" customWidth="1"/>
    <col min="9683" max="9683" width="12" style="5" customWidth="1"/>
    <col min="9684" max="9684" width="7.85546875" style="5" customWidth="1"/>
    <col min="9685" max="9685" width="8.140625" style="5" customWidth="1"/>
    <col min="9686" max="9686" width="8.5703125" style="5" customWidth="1"/>
    <col min="9687" max="9687" width="5.28515625" style="5" bestFit="1" customWidth="1"/>
    <col min="9688" max="9688" width="5.140625" style="5" customWidth="1"/>
    <col min="9689" max="9690" width="5.42578125" style="5" customWidth="1"/>
    <col min="9691" max="9691" width="5.140625" style="5" customWidth="1"/>
    <col min="9692" max="9692" width="6.42578125" style="5" customWidth="1"/>
    <col min="9693" max="9693" width="5.85546875" style="5" customWidth="1"/>
    <col min="9694" max="9694" width="6.140625" style="5" customWidth="1"/>
    <col min="9695" max="9695" width="5" style="5" customWidth="1"/>
    <col min="9696" max="9696" width="5.28515625" style="5" bestFit="1" customWidth="1"/>
    <col min="9697" max="9697" width="5.85546875" style="5" customWidth="1"/>
    <col min="9698" max="9698" width="6.140625" style="5" customWidth="1"/>
    <col min="9699" max="9700" width="5.42578125" style="5" customWidth="1"/>
    <col min="9701" max="9701" width="6.7109375" style="5" customWidth="1"/>
    <col min="9702" max="9702" width="5.85546875" style="5" customWidth="1"/>
    <col min="9703" max="9703" width="6.140625" style="5" customWidth="1"/>
    <col min="9704" max="9705" width="5.28515625" style="5" bestFit="1" customWidth="1"/>
    <col min="9706" max="9707" width="5.42578125" style="5" customWidth="1"/>
    <col min="9708" max="9709" width="5.140625" style="5" customWidth="1"/>
    <col min="9710" max="9710" width="6.7109375" style="5" customWidth="1"/>
    <col min="9711" max="9712" width="5.85546875" style="5" customWidth="1"/>
    <col min="9713" max="9713" width="5.140625" style="5" customWidth="1"/>
    <col min="9714" max="9714" width="12.7109375" style="5" customWidth="1"/>
    <col min="9715" max="9715" width="5" style="5" bestFit="1" customWidth="1"/>
    <col min="9716" max="9718" width="6.28515625" style="5" bestFit="1" customWidth="1"/>
    <col min="9719" max="9719" width="6.42578125" style="5" bestFit="1" customWidth="1"/>
    <col min="9720" max="9720" width="5.7109375" style="5" customWidth="1"/>
    <col min="9721" max="9721" width="6.42578125" style="5" customWidth="1"/>
    <col min="9722" max="9722" width="7.140625" style="5" customWidth="1"/>
    <col min="9723" max="9723" width="6.42578125" style="5" customWidth="1"/>
    <col min="9724" max="9937" width="9.140625" style="5"/>
    <col min="9938" max="9938" width="3.7109375" style="5" customWidth="1"/>
    <col min="9939" max="9939" width="12" style="5" customWidth="1"/>
    <col min="9940" max="9940" width="7.85546875" style="5" customWidth="1"/>
    <col min="9941" max="9941" width="8.140625" style="5" customWidth="1"/>
    <col min="9942" max="9942" width="8.5703125" style="5" customWidth="1"/>
    <col min="9943" max="9943" width="5.28515625" style="5" bestFit="1" customWidth="1"/>
    <col min="9944" max="9944" width="5.140625" style="5" customWidth="1"/>
    <col min="9945" max="9946" width="5.42578125" style="5" customWidth="1"/>
    <col min="9947" max="9947" width="5.140625" style="5" customWidth="1"/>
    <col min="9948" max="9948" width="6.42578125" style="5" customWidth="1"/>
    <col min="9949" max="9949" width="5.85546875" style="5" customWidth="1"/>
    <col min="9950" max="9950" width="6.140625" style="5" customWidth="1"/>
    <col min="9951" max="9951" width="5" style="5" customWidth="1"/>
    <col min="9952" max="9952" width="5.28515625" style="5" bestFit="1" customWidth="1"/>
    <col min="9953" max="9953" width="5.85546875" style="5" customWidth="1"/>
    <col min="9954" max="9954" width="6.140625" style="5" customWidth="1"/>
    <col min="9955" max="9956" width="5.42578125" style="5" customWidth="1"/>
    <col min="9957" max="9957" width="6.7109375" style="5" customWidth="1"/>
    <col min="9958" max="9958" width="5.85546875" style="5" customWidth="1"/>
    <col min="9959" max="9959" width="6.140625" style="5" customWidth="1"/>
    <col min="9960" max="9961" width="5.28515625" style="5" bestFit="1" customWidth="1"/>
    <col min="9962" max="9963" width="5.42578125" style="5" customWidth="1"/>
    <col min="9964" max="9965" width="5.140625" style="5" customWidth="1"/>
    <col min="9966" max="9966" width="6.7109375" style="5" customWidth="1"/>
    <col min="9967" max="9968" width="5.85546875" style="5" customWidth="1"/>
    <col min="9969" max="9969" width="5.140625" style="5" customWidth="1"/>
    <col min="9970" max="9970" width="12.7109375" style="5" customWidth="1"/>
    <col min="9971" max="9971" width="5" style="5" bestFit="1" customWidth="1"/>
    <col min="9972" max="9974" width="6.28515625" style="5" bestFit="1" customWidth="1"/>
    <col min="9975" max="9975" width="6.42578125" style="5" bestFit="1" customWidth="1"/>
    <col min="9976" max="9976" width="5.7109375" style="5" customWidth="1"/>
    <col min="9977" max="9977" width="6.42578125" style="5" customWidth="1"/>
    <col min="9978" max="9978" width="7.140625" style="5" customWidth="1"/>
    <col min="9979" max="9979" width="6.42578125" style="5" customWidth="1"/>
    <col min="9980" max="10193" width="9.140625" style="5"/>
    <col min="10194" max="10194" width="3.7109375" style="5" customWidth="1"/>
    <col min="10195" max="10195" width="12" style="5" customWidth="1"/>
    <col min="10196" max="10196" width="7.85546875" style="5" customWidth="1"/>
    <col min="10197" max="10197" width="8.140625" style="5" customWidth="1"/>
    <col min="10198" max="10198" width="8.5703125" style="5" customWidth="1"/>
    <col min="10199" max="10199" width="5.28515625" style="5" bestFit="1" customWidth="1"/>
    <col min="10200" max="10200" width="5.140625" style="5" customWidth="1"/>
    <col min="10201" max="10202" width="5.42578125" style="5" customWidth="1"/>
    <col min="10203" max="10203" width="5.140625" style="5" customWidth="1"/>
    <col min="10204" max="10204" width="6.42578125" style="5" customWidth="1"/>
    <col min="10205" max="10205" width="5.85546875" style="5" customWidth="1"/>
    <col min="10206" max="10206" width="6.140625" style="5" customWidth="1"/>
    <col min="10207" max="10207" width="5" style="5" customWidth="1"/>
    <col min="10208" max="10208" width="5.28515625" style="5" bestFit="1" customWidth="1"/>
    <col min="10209" max="10209" width="5.85546875" style="5" customWidth="1"/>
    <col min="10210" max="10210" width="6.140625" style="5" customWidth="1"/>
    <col min="10211" max="10212" width="5.42578125" style="5" customWidth="1"/>
    <col min="10213" max="10213" width="6.7109375" style="5" customWidth="1"/>
    <col min="10214" max="10214" width="5.85546875" style="5" customWidth="1"/>
    <col min="10215" max="10215" width="6.140625" style="5" customWidth="1"/>
    <col min="10216" max="10217" width="5.28515625" style="5" bestFit="1" customWidth="1"/>
    <col min="10218" max="10219" width="5.42578125" style="5" customWidth="1"/>
    <col min="10220" max="10221" width="5.140625" style="5" customWidth="1"/>
    <col min="10222" max="10222" width="6.7109375" style="5" customWidth="1"/>
    <col min="10223" max="10224" width="5.85546875" style="5" customWidth="1"/>
    <col min="10225" max="10225" width="5.140625" style="5" customWidth="1"/>
    <col min="10226" max="10226" width="12.7109375" style="5" customWidth="1"/>
    <col min="10227" max="10227" width="5" style="5" bestFit="1" customWidth="1"/>
    <col min="10228" max="10230" width="6.28515625" style="5" bestFit="1" customWidth="1"/>
    <col min="10231" max="10231" width="6.42578125" style="5" bestFit="1" customWidth="1"/>
    <col min="10232" max="10232" width="5.7109375" style="5" customWidth="1"/>
    <col min="10233" max="10233" width="6.42578125" style="5" customWidth="1"/>
    <col min="10234" max="10234" width="7.140625" style="5" customWidth="1"/>
    <col min="10235" max="10235" width="6.42578125" style="5" customWidth="1"/>
    <col min="10236" max="10449" width="9.140625" style="5"/>
    <col min="10450" max="10450" width="3.7109375" style="5" customWidth="1"/>
    <col min="10451" max="10451" width="12" style="5" customWidth="1"/>
    <col min="10452" max="10452" width="7.85546875" style="5" customWidth="1"/>
    <col min="10453" max="10453" width="8.140625" style="5" customWidth="1"/>
    <col min="10454" max="10454" width="8.5703125" style="5" customWidth="1"/>
    <col min="10455" max="10455" width="5.28515625" style="5" bestFit="1" customWidth="1"/>
    <col min="10456" max="10456" width="5.140625" style="5" customWidth="1"/>
    <col min="10457" max="10458" width="5.42578125" style="5" customWidth="1"/>
    <col min="10459" max="10459" width="5.140625" style="5" customWidth="1"/>
    <col min="10460" max="10460" width="6.42578125" style="5" customWidth="1"/>
    <col min="10461" max="10461" width="5.85546875" style="5" customWidth="1"/>
    <col min="10462" max="10462" width="6.140625" style="5" customWidth="1"/>
    <col min="10463" max="10463" width="5" style="5" customWidth="1"/>
    <col min="10464" max="10464" width="5.28515625" style="5" bestFit="1" customWidth="1"/>
    <col min="10465" max="10465" width="5.85546875" style="5" customWidth="1"/>
    <col min="10466" max="10466" width="6.140625" style="5" customWidth="1"/>
    <col min="10467" max="10468" width="5.42578125" style="5" customWidth="1"/>
    <col min="10469" max="10469" width="6.7109375" style="5" customWidth="1"/>
    <col min="10470" max="10470" width="5.85546875" style="5" customWidth="1"/>
    <col min="10471" max="10471" width="6.140625" style="5" customWidth="1"/>
    <col min="10472" max="10473" width="5.28515625" style="5" bestFit="1" customWidth="1"/>
    <col min="10474" max="10475" width="5.42578125" style="5" customWidth="1"/>
    <col min="10476" max="10477" width="5.140625" style="5" customWidth="1"/>
    <col min="10478" max="10478" width="6.7109375" style="5" customWidth="1"/>
    <col min="10479" max="10480" width="5.85546875" style="5" customWidth="1"/>
    <col min="10481" max="10481" width="5.140625" style="5" customWidth="1"/>
    <col min="10482" max="10482" width="12.7109375" style="5" customWidth="1"/>
    <col min="10483" max="10483" width="5" style="5" bestFit="1" customWidth="1"/>
    <col min="10484" max="10486" width="6.28515625" style="5" bestFit="1" customWidth="1"/>
    <col min="10487" max="10487" width="6.42578125" style="5" bestFit="1" customWidth="1"/>
    <col min="10488" max="10488" width="5.7109375" style="5" customWidth="1"/>
    <col min="10489" max="10489" width="6.42578125" style="5" customWidth="1"/>
    <col min="10490" max="10490" width="7.140625" style="5" customWidth="1"/>
    <col min="10491" max="10491" width="6.42578125" style="5" customWidth="1"/>
    <col min="10492" max="10705" width="9.140625" style="5"/>
    <col min="10706" max="10706" width="3.7109375" style="5" customWidth="1"/>
    <col min="10707" max="10707" width="12" style="5" customWidth="1"/>
    <col min="10708" max="10708" width="7.85546875" style="5" customWidth="1"/>
    <col min="10709" max="10709" width="8.140625" style="5" customWidth="1"/>
    <col min="10710" max="10710" width="8.5703125" style="5" customWidth="1"/>
    <col min="10711" max="10711" width="5.28515625" style="5" bestFit="1" customWidth="1"/>
    <col min="10712" max="10712" width="5.140625" style="5" customWidth="1"/>
    <col min="10713" max="10714" width="5.42578125" style="5" customWidth="1"/>
    <col min="10715" max="10715" width="5.140625" style="5" customWidth="1"/>
    <col min="10716" max="10716" width="6.42578125" style="5" customWidth="1"/>
    <col min="10717" max="10717" width="5.85546875" style="5" customWidth="1"/>
    <col min="10718" max="10718" width="6.140625" style="5" customWidth="1"/>
    <col min="10719" max="10719" width="5" style="5" customWidth="1"/>
    <col min="10720" max="10720" width="5.28515625" style="5" bestFit="1" customWidth="1"/>
    <col min="10721" max="10721" width="5.85546875" style="5" customWidth="1"/>
    <col min="10722" max="10722" width="6.140625" style="5" customWidth="1"/>
    <col min="10723" max="10724" width="5.42578125" style="5" customWidth="1"/>
    <col min="10725" max="10725" width="6.7109375" style="5" customWidth="1"/>
    <col min="10726" max="10726" width="5.85546875" style="5" customWidth="1"/>
    <col min="10727" max="10727" width="6.140625" style="5" customWidth="1"/>
    <col min="10728" max="10729" width="5.28515625" style="5" bestFit="1" customWidth="1"/>
    <col min="10730" max="10731" width="5.42578125" style="5" customWidth="1"/>
    <col min="10732" max="10733" width="5.140625" style="5" customWidth="1"/>
    <col min="10734" max="10734" width="6.7109375" style="5" customWidth="1"/>
    <col min="10735" max="10736" width="5.85546875" style="5" customWidth="1"/>
    <col min="10737" max="10737" width="5.140625" style="5" customWidth="1"/>
    <col min="10738" max="10738" width="12.7109375" style="5" customWidth="1"/>
    <col min="10739" max="10739" width="5" style="5" bestFit="1" customWidth="1"/>
    <col min="10740" max="10742" width="6.28515625" style="5" bestFit="1" customWidth="1"/>
    <col min="10743" max="10743" width="6.42578125" style="5" bestFit="1" customWidth="1"/>
    <col min="10744" max="10744" width="5.7109375" style="5" customWidth="1"/>
    <col min="10745" max="10745" width="6.42578125" style="5" customWidth="1"/>
    <col min="10746" max="10746" width="7.140625" style="5" customWidth="1"/>
    <col min="10747" max="10747" width="6.42578125" style="5" customWidth="1"/>
    <col min="10748" max="10961" width="9.140625" style="5"/>
    <col min="10962" max="10962" width="3.7109375" style="5" customWidth="1"/>
    <col min="10963" max="10963" width="12" style="5" customWidth="1"/>
    <col min="10964" max="10964" width="7.85546875" style="5" customWidth="1"/>
    <col min="10965" max="10965" width="8.140625" style="5" customWidth="1"/>
    <col min="10966" max="10966" width="8.5703125" style="5" customWidth="1"/>
    <col min="10967" max="10967" width="5.28515625" style="5" bestFit="1" customWidth="1"/>
    <col min="10968" max="10968" width="5.140625" style="5" customWidth="1"/>
    <col min="10969" max="10970" width="5.42578125" style="5" customWidth="1"/>
    <col min="10971" max="10971" width="5.140625" style="5" customWidth="1"/>
    <col min="10972" max="10972" width="6.42578125" style="5" customWidth="1"/>
    <col min="10973" max="10973" width="5.85546875" style="5" customWidth="1"/>
    <col min="10974" max="10974" width="6.140625" style="5" customWidth="1"/>
    <col min="10975" max="10975" width="5" style="5" customWidth="1"/>
    <col min="10976" max="10976" width="5.28515625" style="5" bestFit="1" customWidth="1"/>
    <col min="10977" max="10977" width="5.85546875" style="5" customWidth="1"/>
    <col min="10978" max="10978" width="6.140625" style="5" customWidth="1"/>
    <col min="10979" max="10980" width="5.42578125" style="5" customWidth="1"/>
    <col min="10981" max="10981" width="6.7109375" style="5" customWidth="1"/>
    <col min="10982" max="10982" width="5.85546875" style="5" customWidth="1"/>
    <col min="10983" max="10983" width="6.140625" style="5" customWidth="1"/>
    <col min="10984" max="10985" width="5.28515625" style="5" bestFit="1" customWidth="1"/>
    <col min="10986" max="10987" width="5.42578125" style="5" customWidth="1"/>
    <col min="10988" max="10989" width="5.140625" style="5" customWidth="1"/>
    <col min="10990" max="10990" width="6.7109375" style="5" customWidth="1"/>
    <col min="10991" max="10992" width="5.85546875" style="5" customWidth="1"/>
    <col min="10993" max="10993" width="5.140625" style="5" customWidth="1"/>
    <col min="10994" max="10994" width="12.7109375" style="5" customWidth="1"/>
    <col min="10995" max="10995" width="5" style="5" bestFit="1" customWidth="1"/>
    <col min="10996" max="10998" width="6.28515625" style="5" bestFit="1" customWidth="1"/>
    <col min="10999" max="10999" width="6.42578125" style="5" bestFit="1" customWidth="1"/>
    <col min="11000" max="11000" width="5.7109375" style="5" customWidth="1"/>
    <col min="11001" max="11001" width="6.42578125" style="5" customWidth="1"/>
    <col min="11002" max="11002" width="7.140625" style="5" customWidth="1"/>
    <col min="11003" max="11003" width="6.42578125" style="5" customWidth="1"/>
    <col min="11004" max="11217" width="9.140625" style="5"/>
    <col min="11218" max="11218" width="3.7109375" style="5" customWidth="1"/>
    <col min="11219" max="11219" width="12" style="5" customWidth="1"/>
    <col min="11220" max="11220" width="7.85546875" style="5" customWidth="1"/>
    <col min="11221" max="11221" width="8.140625" style="5" customWidth="1"/>
    <col min="11222" max="11222" width="8.5703125" style="5" customWidth="1"/>
    <col min="11223" max="11223" width="5.28515625" style="5" bestFit="1" customWidth="1"/>
    <col min="11224" max="11224" width="5.140625" style="5" customWidth="1"/>
    <col min="11225" max="11226" width="5.42578125" style="5" customWidth="1"/>
    <col min="11227" max="11227" width="5.140625" style="5" customWidth="1"/>
    <col min="11228" max="11228" width="6.42578125" style="5" customWidth="1"/>
    <col min="11229" max="11229" width="5.85546875" style="5" customWidth="1"/>
    <col min="11230" max="11230" width="6.140625" style="5" customWidth="1"/>
    <col min="11231" max="11231" width="5" style="5" customWidth="1"/>
    <col min="11232" max="11232" width="5.28515625" style="5" bestFit="1" customWidth="1"/>
    <col min="11233" max="11233" width="5.85546875" style="5" customWidth="1"/>
    <col min="11234" max="11234" width="6.140625" style="5" customWidth="1"/>
    <col min="11235" max="11236" width="5.42578125" style="5" customWidth="1"/>
    <col min="11237" max="11237" width="6.7109375" style="5" customWidth="1"/>
    <col min="11238" max="11238" width="5.85546875" style="5" customWidth="1"/>
    <col min="11239" max="11239" width="6.140625" style="5" customWidth="1"/>
    <col min="11240" max="11241" width="5.28515625" style="5" bestFit="1" customWidth="1"/>
    <col min="11242" max="11243" width="5.42578125" style="5" customWidth="1"/>
    <col min="11244" max="11245" width="5.140625" style="5" customWidth="1"/>
    <col min="11246" max="11246" width="6.7109375" style="5" customWidth="1"/>
    <col min="11247" max="11248" width="5.85546875" style="5" customWidth="1"/>
    <col min="11249" max="11249" width="5.140625" style="5" customWidth="1"/>
    <col min="11250" max="11250" width="12.7109375" style="5" customWidth="1"/>
    <col min="11251" max="11251" width="5" style="5" bestFit="1" customWidth="1"/>
    <col min="11252" max="11254" width="6.28515625" style="5" bestFit="1" customWidth="1"/>
    <col min="11255" max="11255" width="6.42578125" style="5" bestFit="1" customWidth="1"/>
    <col min="11256" max="11256" width="5.7109375" style="5" customWidth="1"/>
    <col min="11257" max="11257" width="6.42578125" style="5" customWidth="1"/>
    <col min="11258" max="11258" width="7.140625" style="5" customWidth="1"/>
    <col min="11259" max="11259" width="6.42578125" style="5" customWidth="1"/>
    <col min="11260" max="11473" width="9.140625" style="5"/>
    <col min="11474" max="11474" width="3.7109375" style="5" customWidth="1"/>
    <col min="11475" max="11475" width="12" style="5" customWidth="1"/>
    <col min="11476" max="11476" width="7.85546875" style="5" customWidth="1"/>
    <col min="11477" max="11477" width="8.140625" style="5" customWidth="1"/>
    <col min="11478" max="11478" width="8.5703125" style="5" customWidth="1"/>
    <col min="11479" max="11479" width="5.28515625" style="5" bestFit="1" customWidth="1"/>
    <col min="11480" max="11480" width="5.140625" style="5" customWidth="1"/>
    <col min="11481" max="11482" width="5.42578125" style="5" customWidth="1"/>
    <col min="11483" max="11483" width="5.140625" style="5" customWidth="1"/>
    <col min="11484" max="11484" width="6.42578125" style="5" customWidth="1"/>
    <col min="11485" max="11485" width="5.85546875" style="5" customWidth="1"/>
    <col min="11486" max="11486" width="6.140625" style="5" customWidth="1"/>
    <col min="11487" max="11487" width="5" style="5" customWidth="1"/>
    <col min="11488" max="11488" width="5.28515625" style="5" bestFit="1" customWidth="1"/>
    <col min="11489" max="11489" width="5.85546875" style="5" customWidth="1"/>
    <col min="11490" max="11490" width="6.140625" style="5" customWidth="1"/>
    <col min="11491" max="11492" width="5.42578125" style="5" customWidth="1"/>
    <col min="11493" max="11493" width="6.7109375" style="5" customWidth="1"/>
    <col min="11494" max="11494" width="5.85546875" style="5" customWidth="1"/>
    <col min="11495" max="11495" width="6.140625" style="5" customWidth="1"/>
    <col min="11496" max="11497" width="5.28515625" style="5" bestFit="1" customWidth="1"/>
    <col min="11498" max="11499" width="5.42578125" style="5" customWidth="1"/>
    <col min="11500" max="11501" width="5.140625" style="5" customWidth="1"/>
    <col min="11502" max="11502" width="6.7109375" style="5" customWidth="1"/>
    <col min="11503" max="11504" width="5.85546875" style="5" customWidth="1"/>
    <col min="11505" max="11505" width="5.140625" style="5" customWidth="1"/>
    <col min="11506" max="11506" width="12.7109375" style="5" customWidth="1"/>
    <col min="11507" max="11507" width="5" style="5" bestFit="1" customWidth="1"/>
    <col min="11508" max="11510" width="6.28515625" style="5" bestFit="1" customWidth="1"/>
    <col min="11511" max="11511" width="6.42578125" style="5" bestFit="1" customWidth="1"/>
    <col min="11512" max="11512" width="5.7109375" style="5" customWidth="1"/>
    <col min="11513" max="11513" width="6.42578125" style="5" customWidth="1"/>
    <col min="11514" max="11514" width="7.140625" style="5" customWidth="1"/>
    <col min="11515" max="11515" width="6.42578125" style="5" customWidth="1"/>
    <col min="11516" max="11729" width="9.140625" style="5"/>
    <col min="11730" max="11730" width="3.7109375" style="5" customWidth="1"/>
    <col min="11731" max="11731" width="12" style="5" customWidth="1"/>
    <col min="11732" max="11732" width="7.85546875" style="5" customWidth="1"/>
    <col min="11733" max="11733" width="8.140625" style="5" customWidth="1"/>
    <col min="11734" max="11734" width="8.5703125" style="5" customWidth="1"/>
    <col min="11735" max="11735" width="5.28515625" style="5" bestFit="1" customWidth="1"/>
    <col min="11736" max="11736" width="5.140625" style="5" customWidth="1"/>
    <col min="11737" max="11738" width="5.42578125" style="5" customWidth="1"/>
    <col min="11739" max="11739" width="5.140625" style="5" customWidth="1"/>
    <col min="11740" max="11740" width="6.42578125" style="5" customWidth="1"/>
    <col min="11741" max="11741" width="5.85546875" style="5" customWidth="1"/>
    <col min="11742" max="11742" width="6.140625" style="5" customWidth="1"/>
    <col min="11743" max="11743" width="5" style="5" customWidth="1"/>
    <col min="11744" max="11744" width="5.28515625" style="5" bestFit="1" customWidth="1"/>
    <col min="11745" max="11745" width="5.85546875" style="5" customWidth="1"/>
    <col min="11746" max="11746" width="6.140625" style="5" customWidth="1"/>
    <col min="11747" max="11748" width="5.42578125" style="5" customWidth="1"/>
    <col min="11749" max="11749" width="6.7109375" style="5" customWidth="1"/>
    <col min="11750" max="11750" width="5.85546875" style="5" customWidth="1"/>
    <col min="11751" max="11751" width="6.140625" style="5" customWidth="1"/>
    <col min="11752" max="11753" width="5.28515625" style="5" bestFit="1" customWidth="1"/>
    <col min="11754" max="11755" width="5.42578125" style="5" customWidth="1"/>
    <col min="11756" max="11757" width="5.140625" style="5" customWidth="1"/>
    <col min="11758" max="11758" width="6.7109375" style="5" customWidth="1"/>
    <col min="11759" max="11760" width="5.85546875" style="5" customWidth="1"/>
    <col min="11761" max="11761" width="5.140625" style="5" customWidth="1"/>
    <col min="11762" max="11762" width="12.7109375" style="5" customWidth="1"/>
    <col min="11763" max="11763" width="5" style="5" bestFit="1" customWidth="1"/>
    <col min="11764" max="11766" width="6.28515625" style="5" bestFit="1" customWidth="1"/>
    <col min="11767" max="11767" width="6.42578125" style="5" bestFit="1" customWidth="1"/>
    <col min="11768" max="11768" width="5.7109375" style="5" customWidth="1"/>
    <col min="11769" max="11769" width="6.42578125" style="5" customWidth="1"/>
    <col min="11770" max="11770" width="7.140625" style="5" customWidth="1"/>
    <col min="11771" max="11771" width="6.42578125" style="5" customWidth="1"/>
    <col min="11772" max="11985" width="9.140625" style="5"/>
    <col min="11986" max="11986" width="3.7109375" style="5" customWidth="1"/>
    <col min="11987" max="11987" width="12" style="5" customWidth="1"/>
    <col min="11988" max="11988" width="7.85546875" style="5" customWidth="1"/>
    <col min="11989" max="11989" width="8.140625" style="5" customWidth="1"/>
    <col min="11990" max="11990" width="8.5703125" style="5" customWidth="1"/>
    <col min="11991" max="11991" width="5.28515625" style="5" bestFit="1" customWidth="1"/>
    <col min="11992" max="11992" width="5.140625" style="5" customWidth="1"/>
    <col min="11993" max="11994" width="5.42578125" style="5" customWidth="1"/>
    <col min="11995" max="11995" width="5.140625" style="5" customWidth="1"/>
    <col min="11996" max="11996" width="6.42578125" style="5" customWidth="1"/>
    <col min="11997" max="11997" width="5.85546875" style="5" customWidth="1"/>
    <col min="11998" max="11998" width="6.140625" style="5" customWidth="1"/>
    <col min="11999" max="11999" width="5" style="5" customWidth="1"/>
    <col min="12000" max="12000" width="5.28515625" style="5" bestFit="1" customWidth="1"/>
    <col min="12001" max="12001" width="5.85546875" style="5" customWidth="1"/>
    <col min="12002" max="12002" width="6.140625" style="5" customWidth="1"/>
    <col min="12003" max="12004" width="5.42578125" style="5" customWidth="1"/>
    <col min="12005" max="12005" width="6.7109375" style="5" customWidth="1"/>
    <col min="12006" max="12006" width="5.85546875" style="5" customWidth="1"/>
    <col min="12007" max="12007" width="6.140625" style="5" customWidth="1"/>
    <col min="12008" max="12009" width="5.28515625" style="5" bestFit="1" customWidth="1"/>
    <col min="12010" max="12011" width="5.42578125" style="5" customWidth="1"/>
    <col min="12012" max="12013" width="5.140625" style="5" customWidth="1"/>
    <col min="12014" max="12014" width="6.7109375" style="5" customWidth="1"/>
    <col min="12015" max="12016" width="5.85546875" style="5" customWidth="1"/>
    <col min="12017" max="12017" width="5.140625" style="5" customWidth="1"/>
    <col min="12018" max="12018" width="12.7109375" style="5" customWidth="1"/>
    <col min="12019" max="12019" width="5" style="5" bestFit="1" customWidth="1"/>
    <col min="12020" max="12022" width="6.28515625" style="5" bestFit="1" customWidth="1"/>
    <col min="12023" max="12023" width="6.42578125" style="5" bestFit="1" customWidth="1"/>
    <col min="12024" max="12024" width="5.7109375" style="5" customWidth="1"/>
    <col min="12025" max="12025" width="6.42578125" style="5" customWidth="1"/>
    <col min="12026" max="12026" width="7.140625" style="5" customWidth="1"/>
    <col min="12027" max="12027" width="6.42578125" style="5" customWidth="1"/>
    <col min="12028" max="12241" width="9.140625" style="5"/>
    <col min="12242" max="12242" width="3.7109375" style="5" customWidth="1"/>
    <col min="12243" max="12243" width="12" style="5" customWidth="1"/>
    <col min="12244" max="12244" width="7.85546875" style="5" customWidth="1"/>
    <col min="12245" max="12245" width="8.140625" style="5" customWidth="1"/>
    <col min="12246" max="12246" width="8.5703125" style="5" customWidth="1"/>
    <col min="12247" max="12247" width="5.28515625" style="5" bestFit="1" customWidth="1"/>
    <col min="12248" max="12248" width="5.140625" style="5" customWidth="1"/>
    <col min="12249" max="12250" width="5.42578125" style="5" customWidth="1"/>
    <col min="12251" max="12251" width="5.140625" style="5" customWidth="1"/>
    <col min="12252" max="12252" width="6.42578125" style="5" customWidth="1"/>
    <col min="12253" max="12253" width="5.85546875" style="5" customWidth="1"/>
    <col min="12254" max="12254" width="6.140625" style="5" customWidth="1"/>
    <col min="12255" max="12255" width="5" style="5" customWidth="1"/>
    <col min="12256" max="12256" width="5.28515625" style="5" bestFit="1" customWidth="1"/>
    <col min="12257" max="12257" width="5.85546875" style="5" customWidth="1"/>
    <col min="12258" max="12258" width="6.140625" style="5" customWidth="1"/>
    <col min="12259" max="12260" width="5.42578125" style="5" customWidth="1"/>
    <col min="12261" max="12261" width="6.7109375" style="5" customWidth="1"/>
    <col min="12262" max="12262" width="5.85546875" style="5" customWidth="1"/>
    <col min="12263" max="12263" width="6.140625" style="5" customWidth="1"/>
    <col min="12264" max="12265" width="5.28515625" style="5" bestFit="1" customWidth="1"/>
    <col min="12266" max="12267" width="5.42578125" style="5" customWidth="1"/>
    <col min="12268" max="12269" width="5.140625" style="5" customWidth="1"/>
    <col min="12270" max="12270" width="6.7109375" style="5" customWidth="1"/>
    <col min="12271" max="12272" width="5.85546875" style="5" customWidth="1"/>
    <col min="12273" max="12273" width="5.140625" style="5" customWidth="1"/>
    <col min="12274" max="12274" width="12.7109375" style="5" customWidth="1"/>
    <col min="12275" max="12275" width="5" style="5" bestFit="1" customWidth="1"/>
    <col min="12276" max="12278" width="6.28515625" style="5" bestFit="1" customWidth="1"/>
    <col min="12279" max="12279" width="6.42578125" style="5" bestFit="1" customWidth="1"/>
    <col min="12280" max="12280" width="5.7109375" style="5" customWidth="1"/>
    <col min="12281" max="12281" width="6.42578125" style="5" customWidth="1"/>
    <col min="12282" max="12282" width="7.140625" style="5" customWidth="1"/>
    <col min="12283" max="12283" width="6.42578125" style="5" customWidth="1"/>
    <col min="12284" max="12497" width="9.140625" style="5"/>
    <col min="12498" max="12498" width="3.7109375" style="5" customWidth="1"/>
    <col min="12499" max="12499" width="12" style="5" customWidth="1"/>
    <col min="12500" max="12500" width="7.85546875" style="5" customWidth="1"/>
    <col min="12501" max="12501" width="8.140625" style="5" customWidth="1"/>
    <col min="12502" max="12502" width="8.5703125" style="5" customWidth="1"/>
    <col min="12503" max="12503" width="5.28515625" style="5" bestFit="1" customWidth="1"/>
    <col min="12504" max="12504" width="5.140625" style="5" customWidth="1"/>
    <col min="12505" max="12506" width="5.42578125" style="5" customWidth="1"/>
    <col min="12507" max="12507" width="5.140625" style="5" customWidth="1"/>
    <col min="12508" max="12508" width="6.42578125" style="5" customWidth="1"/>
    <col min="12509" max="12509" width="5.85546875" style="5" customWidth="1"/>
    <col min="12510" max="12510" width="6.140625" style="5" customWidth="1"/>
    <col min="12511" max="12511" width="5" style="5" customWidth="1"/>
    <col min="12512" max="12512" width="5.28515625" style="5" bestFit="1" customWidth="1"/>
    <col min="12513" max="12513" width="5.85546875" style="5" customWidth="1"/>
    <col min="12514" max="12514" width="6.140625" style="5" customWidth="1"/>
    <col min="12515" max="12516" width="5.42578125" style="5" customWidth="1"/>
    <col min="12517" max="12517" width="6.7109375" style="5" customWidth="1"/>
    <col min="12518" max="12518" width="5.85546875" style="5" customWidth="1"/>
    <col min="12519" max="12519" width="6.140625" style="5" customWidth="1"/>
    <col min="12520" max="12521" width="5.28515625" style="5" bestFit="1" customWidth="1"/>
    <col min="12522" max="12523" width="5.42578125" style="5" customWidth="1"/>
    <col min="12524" max="12525" width="5.140625" style="5" customWidth="1"/>
    <col min="12526" max="12526" width="6.7109375" style="5" customWidth="1"/>
    <col min="12527" max="12528" width="5.85546875" style="5" customWidth="1"/>
    <col min="12529" max="12529" width="5.140625" style="5" customWidth="1"/>
    <col min="12530" max="12530" width="12.7109375" style="5" customWidth="1"/>
    <col min="12531" max="12531" width="5" style="5" bestFit="1" customWidth="1"/>
    <col min="12532" max="12534" width="6.28515625" style="5" bestFit="1" customWidth="1"/>
    <col min="12535" max="12535" width="6.42578125" style="5" bestFit="1" customWidth="1"/>
    <col min="12536" max="12536" width="5.7109375" style="5" customWidth="1"/>
    <col min="12537" max="12537" width="6.42578125" style="5" customWidth="1"/>
    <col min="12538" max="12538" width="7.140625" style="5" customWidth="1"/>
    <col min="12539" max="12539" width="6.42578125" style="5" customWidth="1"/>
    <col min="12540" max="12753" width="9.140625" style="5"/>
    <col min="12754" max="12754" width="3.7109375" style="5" customWidth="1"/>
    <col min="12755" max="12755" width="12" style="5" customWidth="1"/>
    <col min="12756" max="12756" width="7.85546875" style="5" customWidth="1"/>
    <col min="12757" max="12757" width="8.140625" style="5" customWidth="1"/>
    <col min="12758" max="12758" width="8.5703125" style="5" customWidth="1"/>
    <col min="12759" max="12759" width="5.28515625" style="5" bestFit="1" customWidth="1"/>
    <col min="12760" max="12760" width="5.140625" style="5" customWidth="1"/>
    <col min="12761" max="12762" width="5.42578125" style="5" customWidth="1"/>
    <col min="12763" max="12763" width="5.140625" style="5" customWidth="1"/>
    <col min="12764" max="12764" width="6.42578125" style="5" customWidth="1"/>
    <col min="12765" max="12765" width="5.85546875" style="5" customWidth="1"/>
    <col min="12766" max="12766" width="6.140625" style="5" customWidth="1"/>
    <col min="12767" max="12767" width="5" style="5" customWidth="1"/>
    <col min="12768" max="12768" width="5.28515625" style="5" bestFit="1" customWidth="1"/>
    <col min="12769" max="12769" width="5.85546875" style="5" customWidth="1"/>
    <col min="12770" max="12770" width="6.140625" style="5" customWidth="1"/>
    <col min="12771" max="12772" width="5.42578125" style="5" customWidth="1"/>
    <col min="12773" max="12773" width="6.7109375" style="5" customWidth="1"/>
    <col min="12774" max="12774" width="5.85546875" style="5" customWidth="1"/>
    <col min="12775" max="12775" width="6.140625" style="5" customWidth="1"/>
    <col min="12776" max="12777" width="5.28515625" style="5" bestFit="1" customWidth="1"/>
    <col min="12778" max="12779" width="5.42578125" style="5" customWidth="1"/>
    <col min="12780" max="12781" width="5.140625" style="5" customWidth="1"/>
    <col min="12782" max="12782" width="6.7109375" style="5" customWidth="1"/>
    <col min="12783" max="12784" width="5.85546875" style="5" customWidth="1"/>
    <col min="12785" max="12785" width="5.140625" style="5" customWidth="1"/>
    <col min="12786" max="12786" width="12.7109375" style="5" customWidth="1"/>
    <col min="12787" max="12787" width="5" style="5" bestFit="1" customWidth="1"/>
    <col min="12788" max="12790" width="6.28515625" style="5" bestFit="1" customWidth="1"/>
    <col min="12791" max="12791" width="6.42578125" style="5" bestFit="1" customWidth="1"/>
    <col min="12792" max="12792" width="5.7109375" style="5" customWidth="1"/>
    <col min="12793" max="12793" width="6.42578125" style="5" customWidth="1"/>
    <col min="12794" max="12794" width="7.140625" style="5" customWidth="1"/>
    <col min="12795" max="12795" width="6.42578125" style="5" customWidth="1"/>
    <col min="12796" max="13009" width="9.140625" style="5"/>
    <col min="13010" max="13010" width="3.7109375" style="5" customWidth="1"/>
    <col min="13011" max="13011" width="12" style="5" customWidth="1"/>
    <col min="13012" max="13012" width="7.85546875" style="5" customWidth="1"/>
    <col min="13013" max="13013" width="8.140625" style="5" customWidth="1"/>
    <col min="13014" max="13014" width="8.5703125" style="5" customWidth="1"/>
    <col min="13015" max="13015" width="5.28515625" style="5" bestFit="1" customWidth="1"/>
    <col min="13016" max="13016" width="5.140625" style="5" customWidth="1"/>
    <col min="13017" max="13018" width="5.42578125" style="5" customWidth="1"/>
    <col min="13019" max="13019" width="5.140625" style="5" customWidth="1"/>
    <col min="13020" max="13020" width="6.42578125" style="5" customWidth="1"/>
    <col min="13021" max="13021" width="5.85546875" style="5" customWidth="1"/>
    <col min="13022" max="13022" width="6.140625" style="5" customWidth="1"/>
    <col min="13023" max="13023" width="5" style="5" customWidth="1"/>
    <col min="13024" max="13024" width="5.28515625" style="5" bestFit="1" customWidth="1"/>
    <col min="13025" max="13025" width="5.85546875" style="5" customWidth="1"/>
    <col min="13026" max="13026" width="6.140625" style="5" customWidth="1"/>
    <col min="13027" max="13028" width="5.42578125" style="5" customWidth="1"/>
    <col min="13029" max="13029" width="6.7109375" style="5" customWidth="1"/>
    <col min="13030" max="13030" width="5.85546875" style="5" customWidth="1"/>
    <col min="13031" max="13031" width="6.140625" style="5" customWidth="1"/>
    <col min="13032" max="13033" width="5.28515625" style="5" bestFit="1" customWidth="1"/>
    <col min="13034" max="13035" width="5.42578125" style="5" customWidth="1"/>
    <col min="13036" max="13037" width="5.140625" style="5" customWidth="1"/>
    <col min="13038" max="13038" width="6.7109375" style="5" customWidth="1"/>
    <col min="13039" max="13040" width="5.85546875" style="5" customWidth="1"/>
    <col min="13041" max="13041" width="5.140625" style="5" customWidth="1"/>
    <col min="13042" max="13042" width="12.7109375" style="5" customWidth="1"/>
    <col min="13043" max="13043" width="5" style="5" bestFit="1" customWidth="1"/>
    <col min="13044" max="13046" width="6.28515625" style="5" bestFit="1" customWidth="1"/>
    <col min="13047" max="13047" width="6.42578125" style="5" bestFit="1" customWidth="1"/>
    <col min="13048" max="13048" width="5.7109375" style="5" customWidth="1"/>
    <col min="13049" max="13049" width="6.42578125" style="5" customWidth="1"/>
    <col min="13050" max="13050" width="7.140625" style="5" customWidth="1"/>
    <col min="13051" max="13051" width="6.42578125" style="5" customWidth="1"/>
    <col min="13052" max="13265" width="9.140625" style="5"/>
    <col min="13266" max="13266" width="3.7109375" style="5" customWidth="1"/>
    <col min="13267" max="13267" width="12" style="5" customWidth="1"/>
    <col min="13268" max="13268" width="7.85546875" style="5" customWidth="1"/>
    <col min="13269" max="13269" width="8.140625" style="5" customWidth="1"/>
    <col min="13270" max="13270" width="8.5703125" style="5" customWidth="1"/>
    <col min="13271" max="13271" width="5.28515625" style="5" bestFit="1" customWidth="1"/>
    <col min="13272" max="13272" width="5.140625" style="5" customWidth="1"/>
    <col min="13273" max="13274" width="5.42578125" style="5" customWidth="1"/>
    <col min="13275" max="13275" width="5.140625" style="5" customWidth="1"/>
    <col min="13276" max="13276" width="6.42578125" style="5" customWidth="1"/>
    <col min="13277" max="13277" width="5.85546875" style="5" customWidth="1"/>
    <col min="13278" max="13278" width="6.140625" style="5" customWidth="1"/>
    <col min="13279" max="13279" width="5" style="5" customWidth="1"/>
    <col min="13280" max="13280" width="5.28515625" style="5" bestFit="1" customWidth="1"/>
    <col min="13281" max="13281" width="5.85546875" style="5" customWidth="1"/>
    <col min="13282" max="13282" width="6.140625" style="5" customWidth="1"/>
    <col min="13283" max="13284" width="5.42578125" style="5" customWidth="1"/>
    <col min="13285" max="13285" width="6.7109375" style="5" customWidth="1"/>
    <col min="13286" max="13286" width="5.85546875" style="5" customWidth="1"/>
    <col min="13287" max="13287" width="6.140625" style="5" customWidth="1"/>
    <col min="13288" max="13289" width="5.28515625" style="5" bestFit="1" customWidth="1"/>
    <col min="13290" max="13291" width="5.42578125" style="5" customWidth="1"/>
    <col min="13292" max="13293" width="5.140625" style="5" customWidth="1"/>
    <col min="13294" max="13294" width="6.7109375" style="5" customWidth="1"/>
    <col min="13295" max="13296" width="5.85546875" style="5" customWidth="1"/>
    <col min="13297" max="13297" width="5.140625" style="5" customWidth="1"/>
    <col min="13298" max="13298" width="12.7109375" style="5" customWidth="1"/>
    <col min="13299" max="13299" width="5" style="5" bestFit="1" customWidth="1"/>
    <col min="13300" max="13302" width="6.28515625" style="5" bestFit="1" customWidth="1"/>
    <col min="13303" max="13303" width="6.42578125" style="5" bestFit="1" customWidth="1"/>
    <col min="13304" max="13304" width="5.7109375" style="5" customWidth="1"/>
    <col min="13305" max="13305" width="6.42578125" style="5" customWidth="1"/>
    <col min="13306" max="13306" width="7.140625" style="5" customWidth="1"/>
    <col min="13307" max="13307" width="6.42578125" style="5" customWidth="1"/>
    <col min="13308" max="13521" width="9.140625" style="5"/>
    <col min="13522" max="13522" width="3.7109375" style="5" customWidth="1"/>
    <col min="13523" max="13523" width="12" style="5" customWidth="1"/>
    <col min="13524" max="13524" width="7.85546875" style="5" customWidth="1"/>
    <col min="13525" max="13525" width="8.140625" style="5" customWidth="1"/>
    <col min="13526" max="13526" width="8.5703125" style="5" customWidth="1"/>
    <col min="13527" max="13527" width="5.28515625" style="5" bestFit="1" customWidth="1"/>
    <col min="13528" max="13528" width="5.140625" style="5" customWidth="1"/>
    <col min="13529" max="13530" width="5.42578125" style="5" customWidth="1"/>
    <col min="13531" max="13531" width="5.140625" style="5" customWidth="1"/>
    <col min="13532" max="13532" width="6.42578125" style="5" customWidth="1"/>
    <col min="13533" max="13533" width="5.85546875" style="5" customWidth="1"/>
    <col min="13534" max="13534" width="6.140625" style="5" customWidth="1"/>
    <col min="13535" max="13535" width="5" style="5" customWidth="1"/>
    <col min="13536" max="13536" width="5.28515625" style="5" bestFit="1" customWidth="1"/>
    <col min="13537" max="13537" width="5.85546875" style="5" customWidth="1"/>
    <col min="13538" max="13538" width="6.140625" style="5" customWidth="1"/>
    <col min="13539" max="13540" width="5.42578125" style="5" customWidth="1"/>
    <col min="13541" max="13541" width="6.7109375" style="5" customWidth="1"/>
    <col min="13542" max="13542" width="5.85546875" style="5" customWidth="1"/>
    <col min="13543" max="13543" width="6.140625" style="5" customWidth="1"/>
    <col min="13544" max="13545" width="5.28515625" style="5" bestFit="1" customWidth="1"/>
    <col min="13546" max="13547" width="5.42578125" style="5" customWidth="1"/>
    <col min="13548" max="13549" width="5.140625" style="5" customWidth="1"/>
    <col min="13550" max="13550" width="6.7109375" style="5" customWidth="1"/>
    <col min="13551" max="13552" width="5.85546875" style="5" customWidth="1"/>
    <col min="13553" max="13553" width="5.140625" style="5" customWidth="1"/>
    <col min="13554" max="13554" width="12.7109375" style="5" customWidth="1"/>
    <col min="13555" max="13555" width="5" style="5" bestFit="1" customWidth="1"/>
    <col min="13556" max="13558" width="6.28515625" style="5" bestFit="1" customWidth="1"/>
    <col min="13559" max="13559" width="6.42578125" style="5" bestFit="1" customWidth="1"/>
    <col min="13560" max="13560" width="5.7109375" style="5" customWidth="1"/>
    <col min="13561" max="13561" width="6.42578125" style="5" customWidth="1"/>
    <col min="13562" max="13562" width="7.140625" style="5" customWidth="1"/>
    <col min="13563" max="13563" width="6.42578125" style="5" customWidth="1"/>
    <col min="13564" max="13777" width="9.140625" style="5"/>
    <col min="13778" max="13778" width="3.7109375" style="5" customWidth="1"/>
    <col min="13779" max="13779" width="12" style="5" customWidth="1"/>
    <col min="13780" max="13780" width="7.85546875" style="5" customWidth="1"/>
    <col min="13781" max="13781" width="8.140625" style="5" customWidth="1"/>
    <col min="13782" max="13782" width="8.5703125" style="5" customWidth="1"/>
    <col min="13783" max="13783" width="5.28515625" style="5" bestFit="1" customWidth="1"/>
    <col min="13784" max="13784" width="5.140625" style="5" customWidth="1"/>
    <col min="13785" max="13786" width="5.42578125" style="5" customWidth="1"/>
    <col min="13787" max="13787" width="5.140625" style="5" customWidth="1"/>
    <col min="13788" max="13788" width="6.42578125" style="5" customWidth="1"/>
    <col min="13789" max="13789" width="5.85546875" style="5" customWidth="1"/>
    <col min="13790" max="13790" width="6.140625" style="5" customWidth="1"/>
    <col min="13791" max="13791" width="5" style="5" customWidth="1"/>
    <col min="13792" max="13792" width="5.28515625" style="5" bestFit="1" customWidth="1"/>
    <col min="13793" max="13793" width="5.85546875" style="5" customWidth="1"/>
    <col min="13794" max="13794" width="6.140625" style="5" customWidth="1"/>
    <col min="13795" max="13796" width="5.42578125" style="5" customWidth="1"/>
    <col min="13797" max="13797" width="6.7109375" style="5" customWidth="1"/>
    <col min="13798" max="13798" width="5.85546875" style="5" customWidth="1"/>
    <col min="13799" max="13799" width="6.140625" style="5" customWidth="1"/>
    <col min="13800" max="13801" width="5.28515625" style="5" bestFit="1" customWidth="1"/>
    <col min="13802" max="13803" width="5.42578125" style="5" customWidth="1"/>
    <col min="13804" max="13805" width="5.140625" style="5" customWidth="1"/>
    <col min="13806" max="13806" width="6.7109375" style="5" customWidth="1"/>
    <col min="13807" max="13808" width="5.85546875" style="5" customWidth="1"/>
    <col min="13809" max="13809" width="5.140625" style="5" customWidth="1"/>
    <col min="13810" max="13810" width="12.7109375" style="5" customWidth="1"/>
    <col min="13811" max="13811" width="5" style="5" bestFit="1" customWidth="1"/>
    <col min="13812" max="13814" width="6.28515625" style="5" bestFit="1" customWidth="1"/>
    <col min="13815" max="13815" width="6.42578125" style="5" bestFit="1" customWidth="1"/>
    <col min="13816" max="13816" width="5.7109375" style="5" customWidth="1"/>
    <col min="13817" max="13817" width="6.42578125" style="5" customWidth="1"/>
    <col min="13818" max="13818" width="7.140625" style="5" customWidth="1"/>
    <col min="13819" max="13819" width="6.42578125" style="5" customWidth="1"/>
    <col min="13820" max="14033" width="9.140625" style="5"/>
    <col min="14034" max="14034" width="3.7109375" style="5" customWidth="1"/>
    <col min="14035" max="14035" width="12" style="5" customWidth="1"/>
    <col min="14036" max="14036" width="7.85546875" style="5" customWidth="1"/>
    <col min="14037" max="14037" width="8.140625" style="5" customWidth="1"/>
    <col min="14038" max="14038" width="8.5703125" style="5" customWidth="1"/>
    <col min="14039" max="14039" width="5.28515625" style="5" bestFit="1" customWidth="1"/>
    <col min="14040" max="14040" width="5.140625" style="5" customWidth="1"/>
    <col min="14041" max="14042" width="5.42578125" style="5" customWidth="1"/>
    <col min="14043" max="14043" width="5.140625" style="5" customWidth="1"/>
    <col min="14044" max="14044" width="6.42578125" style="5" customWidth="1"/>
    <col min="14045" max="14045" width="5.85546875" style="5" customWidth="1"/>
    <col min="14046" max="14046" width="6.140625" style="5" customWidth="1"/>
    <col min="14047" max="14047" width="5" style="5" customWidth="1"/>
    <col min="14048" max="14048" width="5.28515625" style="5" bestFit="1" customWidth="1"/>
    <col min="14049" max="14049" width="5.85546875" style="5" customWidth="1"/>
    <col min="14050" max="14050" width="6.140625" style="5" customWidth="1"/>
    <col min="14051" max="14052" width="5.42578125" style="5" customWidth="1"/>
    <col min="14053" max="14053" width="6.7109375" style="5" customWidth="1"/>
    <col min="14054" max="14054" width="5.85546875" style="5" customWidth="1"/>
    <col min="14055" max="14055" width="6.140625" style="5" customWidth="1"/>
    <col min="14056" max="14057" width="5.28515625" style="5" bestFit="1" customWidth="1"/>
    <col min="14058" max="14059" width="5.42578125" style="5" customWidth="1"/>
    <col min="14060" max="14061" width="5.140625" style="5" customWidth="1"/>
    <col min="14062" max="14062" width="6.7109375" style="5" customWidth="1"/>
    <col min="14063" max="14064" width="5.85546875" style="5" customWidth="1"/>
    <col min="14065" max="14065" width="5.140625" style="5" customWidth="1"/>
    <col min="14066" max="14066" width="12.7109375" style="5" customWidth="1"/>
    <col min="14067" max="14067" width="5" style="5" bestFit="1" customWidth="1"/>
    <col min="14068" max="14070" width="6.28515625" style="5" bestFit="1" customWidth="1"/>
    <col min="14071" max="14071" width="6.42578125" style="5" bestFit="1" customWidth="1"/>
    <col min="14072" max="14072" width="5.7109375" style="5" customWidth="1"/>
    <col min="14073" max="14073" width="6.42578125" style="5" customWidth="1"/>
    <col min="14074" max="14074" width="7.140625" style="5" customWidth="1"/>
    <col min="14075" max="14075" width="6.42578125" style="5" customWidth="1"/>
    <col min="14076" max="14289" width="9.140625" style="5"/>
    <col min="14290" max="14290" width="3.7109375" style="5" customWidth="1"/>
    <col min="14291" max="14291" width="12" style="5" customWidth="1"/>
    <col min="14292" max="14292" width="7.85546875" style="5" customWidth="1"/>
    <col min="14293" max="14293" width="8.140625" style="5" customWidth="1"/>
    <col min="14294" max="14294" width="8.5703125" style="5" customWidth="1"/>
    <col min="14295" max="14295" width="5.28515625" style="5" bestFit="1" customWidth="1"/>
    <col min="14296" max="14296" width="5.140625" style="5" customWidth="1"/>
    <col min="14297" max="14298" width="5.42578125" style="5" customWidth="1"/>
    <col min="14299" max="14299" width="5.140625" style="5" customWidth="1"/>
    <col min="14300" max="14300" width="6.42578125" style="5" customWidth="1"/>
    <col min="14301" max="14301" width="5.85546875" style="5" customWidth="1"/>
    <col min="14302" max="14302" width="6.140625" style="5" customWidth="1"/>
    <col min="14303" max="14303" width="5" style="5" customWidth="1"/>
    <col min="14304" max="14304" width="5.28515625" style="5" bestFit="1" customWidth="1"/>
    <col min="14305" max="14305" width="5.85546875" style="5" customWidth="1"/>
    <col min="14306" max="14306" width="6.140625" style="5" customWidth="1"/>
    <col min="14307" max="14308" width="5.42578125" style="5" customWidth="1"/>
    <col min="14309" max="14309" width="6.7109375" style="5" customWidth="1"/>
    <col min="14310" max="14310" width="5.85546875" style="5" customWidth="1"/>
    <col min="14311" max="14311" width="6.140625" style="5" customWidth="1"/>
    <col min="14312" max="14313" width="5.28515625" style="5" bestFit="1" customWidth="1"/>
    <col min="14314" max="14315" width="5.42578125" style="5" customWidth="1"/>
    <col min="14316" max="14317" width="5.140625" style="5" customWidth="1"/>
    <col min="14318" max="14318" width="6.7109375" style="5" customWidth="1"/>
    <col min="14319" max="14320" width="5.85546875" style="5" customWidth="1"/>
    <col min="14321" max="14321" width="5.140625" style="5" customWidth="1"/>
    <col min="14322" max="14322" width="12.7109375" style="5" customWidth="1"/>
    <col min="14323" max="14323" width="5" style="5" bestFit="1" customWidth="1"/>
    <col min="14324" max="14326" width="6.28515625" style="5" bestFit="1" customWidth="1"/>
    <col min="14327" max="14327" width="6.42578125" style="5" bestFit="1" customWidth="1"/>
    <col min="14328" max="14328" width="5.7109375" style="5" customWidth="1"/>
    <col min="14329" max="14329" width="6.42578125" style="5" customWidth="1"/>
    <col min="14330" max="14330" width="7.140625" style="5" customWidth="1"/>
    <col min="14331" max="14331" width="6.42578125" style="5" customWidth="1"/>
    <col min="14332" max="14545" width="9.140625" style="5"/>
    <col min="14546" max="14546" width="3.7109375" style="5" customWidth="1"/>
    <col min="14547" max="14547" width="12" style="5" customWidth="1"/>
    <col min="14548" max="14548" width="7.85546875" style="5" customWidth="1"/>
    <col min="14549" max="14549" width="8.140625" style="5" customWidth="1"/>
    <col min="14550" max="14550" width="8.5703125" style="5" customWidth="1"/>
    <col min="14551" max="14551" width="5.28515625" style="5" bestFit="1" customWidth="1"/>
    <col min="14552" max="14552" width="5.140625" style="5" customWidth="1"/>
    <col min="14553" max="14554" width="5.42578125" style="5" customWidth="1"/>
    <col min="14555" max="14555" width="5.140625" style="5" customWidth="1"/>
    <col min="14556" max="14556" width="6.42578125" style="5" customWidth="1"/>
    <col min="14557" max="14557" width="5.85546875" style="5" customWidth="1"/>
    <col min="14558" max="14558" width="6.140625" style="5" customWidth="1"/>
    <col min="14559" max="14559" width="5" style="5" customWidth="1"/>
    <col min="14560" max="14560" width="5.28515625" style="5" bestFit="1" customWidth="1"/>
    <col min="14561" max="14561" width="5.85546875" style="5" customWidth="1"/>
    <col min="14562" max="14562" width="6.140625" style="5" customWidth="1"/>
    <col min="14563" max="14564" width="5.42578125" style="5" customWidth="1"/>
    <col min="14565" max="14565" width="6.7109375" style="5" customWidth="1"/>
    <col min="14566" max="14566" width="5.85546875" style="5" customWidth="1"/>
    <col min="14567" max="14567" width="6.140625" style="5" customWidth="1"/>
    <col min="14568" max="14569" width="5.28515625" style="5" bestFit="1" customWidth="1"/>
    <col min="14570" max="14571" width="5.42578125" style="5" customWidth="1"/>
    <col min="14572" max="14573" width="5.140625" style="5" customWidth="1"/>
    <col min="14574" max="14574" width="6.7109375" style="5" customWidth="1"/>
    <col min="14575" max="14576" width="5.85546875" style="5" customWidth="1"/>
    <col min="14577" max="14577" width="5.140625" style="5" customWidth="1"/>
    <col min="14578" max="14578" width="12.7109375" style="5" customWidth="1"/>
    <col min="14579" max="14579" width="5" style="5" bestFit="1" customWidth="1"/>
    <col min="14580" max="14582" width="6.28515625" style="5" bestFit="1" customWidth="1"/>
    <col min="14583" max="14583" width="6.42578125" style="5" bestFit="1" customWidth="1"/>
    <col min="14584" max="14584" width="5.7109375" style="5" customWidth="1"/>
    <col min="14585" max="14585" width="6.42578125" style="5" customWidth="1"/>
    <col min="14586" max="14586" width="7.140625" style="5" customWidth="1"/>
    <col min="14587" max="14587" width="6.42578125" style="5" customWidth="1"/>
    <col min="14588" max="14801" width="9.140625" style="5"/>
    <col min="14802" max="14802" width="3.7109375" style="5" customWidth="1"/>
    <col min="14803" max="14803" width="12" style="5" customWidth="1"/>
    <col min="14804" max="14804" width="7.85546875" style="5" customWidth="1"/>
    <col min="14805" max="14805" width="8.140625" style="5" customWidth="1"/>
    <col min="14806" max="14806" width="8.5703125" style="5" customWidth="1"/>
    <col min="14807" max="14807" width="5.28515625" style="5" bestFit="1" customWidth="1"/>
    <col min="14808" max="14808" width="5.140625" style="5" customWidth="1"/>
    <col min="14809" max="14810" width="5.42578125" style="5" customWidth="1"/>
    <col min="14811" max="14811" width="5.140625" style="5" customWidth="1"/>
    <col min="14812" max="14812" width="6.42578125" style="5" customWidth="1"/>
    <col min="14813" max="14813" width="5.85546875" style="5" customWidth="1"/>
    <col min="14814" max="14814" width="6.140625" style="5" customWidth="1"/>
    <col min="14815" max="14815" width="5" style="5" customWidth="1"/>
    <col min="14816" max="14816" width="5.28515625" style="5" bestFit="1" customWidth="1"/>
    <col min="14817" max="14817" width="5.85546875" style="5" customWidth="1"/>
    <col min="14818" max="14818" width="6.140625" style="5" customWidth="1"/>
    <col min="14819" max="14820" width="5.42578125" style="5" customWidth="1"/>
    <col min="14821" max="14821" width="6.7109375" style="5" customWidth="1"/>
    <col min="14822" max="14822" width="5.85546875" style="5" customWidth="1"/>
    <col min="14823" max="14823" width="6.140625" style="5" customWidth="1"/>
    <col min="14824" max="14825" width="5.28515625" style="5" bestFit="1" customWidth="1"/>
    <col min="14826" max="14827" width="5.42578125" style="5" customWidth="1"/>
    <col min="14828" max="14829" width="5.140625" style="5" customWidth="1"/>
    <col min="14830" max="14830" width="6.7109375" style="5" customWidth="1"/>
    <col min="14831" max="14832" width="5.85546875" style="5" customWidth="1"/>
    <col min="14833" max="14833" width="5.140625" style="5" customWidth="1"/>
    <col min="14834" max="14834" width="12.7109375" style="5" customWidth="1"/>
    <col min="14835" max="14835" width="5" style="5" bestFit="1" customWidth="1"/>
    <col min="14836" max="14838" width="6.28515625" style="5" bestFit="1" customWidth="1"/>
    <col min="14839" max="14839" width="6.42578125" style="5" bestFit="1" customWidth="1"/>
    <col min="14840" max="14840" width="5.7109375" style="5" customWidth="1"/>
    <col min="14841" max="14841" width="6.42578125" style="5" customWidth="1"/>
    <col min="14842" max="14842" width="7.140625" style="5" customWidth="1"/>
    <col min="14843" max="14843" width="6.42578125" style="5" customWidth="1"/>
    <col min="14844" max="15057" width="9.140625" style="5"/>
    <col min="15058" max="15058" width="3.7109375" style="5" customWidth="1"/>
    <col min="15059" max="15059" width="12" style="5" customWidth="1"/>
    <col min="15060" max="15060" width="7.85546875" style="5" customWidth="1"/>
    <col min="15061" max="15061" width="8.140625" style="5" customWidth="1"/>
    <col min="15062" max="15062" width="8.5703125" style="5" customWidth="1"/>
    <col min="15063" max="15063" width="5.28515625" style="5" bestFit="1" customWidth="1"/>
    <col min="15064" max="15064" width="5.140625" style="5" customWidth="1"/>
    <col min="15065" max="15066" width="5.42578125" style="5" customWidth="1"/>
    <col min="15067" max="15067" width="5.140625" style="5" customWidth="1"/>
    <col min="15068" max="15068" width="6.42578125" style="5" customWidth="1"/>
    <col min="15069" max="15069" width="5.85546875" style="5" customWidth="1"/>
    <col min="15070" max="15070" width="6.140625" style="5" customWidth="1"/>
    <col min="15071" max="15071" width="5" style="5" customWidth="1"/>
    <col min="15072" max="15072" width="5.28515625" style="5" bestFit="1" customWidth="1"/>
    <col min="15073" max="15073" width="5.85546875" style="5" customWidth="1"/>
    <col min="15074" max="15074" width="6.140625" style="5" customWidth="1"/>
    <col min="15075" max="15076" width="5.42578125" style="5" customWidth="1"/>
    <col min="15077" max="15077" width="6.7109375" style="5" customWidth="1"/>
    <col min="15078" max="15078" width="5.85546875" style="5" customWidth="1"/>
    <col min="15079" max="15079" width="6.140625" style="5" customWidth="1"/>
    <col min="15080" max="15081" width="5.28515625" style="5" bestFit="1" customWidth="1"/>
    <col min="15082" max="15083" width="5.42578125" style="5" customWidth="1"/>
    <col min="15084" max="15085" width="5.140625" style="5" customWidth="1"/>
    <col min="15086" max="15086" width="6.7109375" style="5" customWidth="1"/>
    <col min="15087" max="15088" width="5.85546875" style="5" customWidth="1"/>
    <col min="15089" max="15089" width="5.140625" style="5" customWidth="1"/>
    <col min="15090" max="15090" width="12.7109375" style="5" customWidth="1"/>
    <col min="15091" max="15091" width="5" style="5" bestFit="1" customWidth="1"/>
    <col min="15092" max="15094" width="6.28515625" style="5" bestFit="1" customWidth="1"/>
    <col min="15095" max="15095" width="6.42578125" style="5" bestFit="1" customWidth="1"/>
    <col min="15096" max="15096" width="5.7109375" style="5" customWidth="1"/>
    <col min="15097" max="15097" width="6.42578125" style="5" customWidth="1"/>
    <col min="15098" max="15098" width="7.140625" style="5" customWidth="1"/>
    <col min="15099" max="15099" width="6.42578125" style="5" customWidth="1"/>
    <col min="15100" max="15313" width="9.140625" style="5"/>
    <col min="15314" max="15314" width="3.7109375" style="5" customWidth="1"/>
    <col min="15315" max="15315" width="12" style="5" customWidth="1"/>
    <col min="15316" max="15316" width="7.85546875" style="5" customWidth="1"/>
    <col min="15317" max="15317" width="8.140625" style="5" customWidth="1"/>
    <col min="15318" max="15318" width="8.5703125" style="5" customWidth="1"/>
    <col min="15319" max="15319" width="5.28515625" style="5" bestFit="1" customWidth="1"/>
    <col min="15320" max="15320" width="5.140625" style="5" customWidth="1"/>
    <col min="15321" max="15322" width="5.42578125" style="5" customWidth="1"/>
    <col min="15323" max="15323" width="5.140625" style="5" customWidth="1"/>
    <col min="15324" max="15324" width="6.42578125" style="5" customWidth="1"/>
    <col min="15325" max="15325" width="5.85546875" style="5" customWidth="1"/>
    <col min="15326" max="15326" width="6.140625" style="5" customWidth="1"/>
    <col min="15327" max="15327" width="5" style="5" customWidth="1"/>
    <col min="15328" max="15328" width="5.28515625" style="5" bestFit="1" customWidth="1"/>
    <col min="15329" max="15329" width="5.85546875" style="5" customWidth="1"/>
    <col min="15330" max="15330" width="6.140625" style="5" customWidth="1"/>
    <col min="15331" max="15332" width="5.42578125" style="5" customWidth="1"/>
    <col min="15333" max="15333" width="6.7109375" style="5" customWidth="1"/>
    <col min="15334" max="15334" width="5.85546875" style="5" customWidth="1"/>
    <col min="15335" max="15335" width="6.140625" style="5" customWidth="1"/>
    <col min="15336" max="15337" width="5.28515625" style="5" bestFit="1" customWidth="1"/>
    <col min="15338" max="15339" width="5.42578125" style="5" customWidth="1"/>
    <col min="15340" max="15341" width="5.140625" style="5" customWidth="1"/>
    <col min="15342" max="15342" width="6.7109375" style="5" customWidth="1"/>
    <col min="15343" max="15344" width="5.85546875" style="5" customWidth="1"/>
    <col min="15345" max="15345" width="5.140625" style="5" customWidth="1"/>
    <col min="15346" max="15346" width="12.7109375" style="5" customWidth="1"/>
    <col min="15347" max="15347" width="5" style="5" bestFit="1" customWidth="1"/>
    <col min="15348" max="15350" width="6.28515625" style="5" bestFit="1" customWidth="1"/>
    <col min="15351" max="15351" width="6.42578125" style="5" bestFit="1" customWidth="1"/>
    <col min="15352" max="15352" width="5.7109375" style="5" customWidth="1"/>
    <col min="15353" max="15353" width="6.42578125" style="5" customWidth="1"/>
    <col min="15354" max="15354" width="7.140625" style="5" customWidth="1"/>
    <col min="15355" max="15355" width="6.42578125" style="5" customWidth="1"/>
    <col min="15356" max="15569" width="9.140625" style="5"/>
    <col min="15570" max="15570" width="3.7109375" style="5" customWidth="1"/>
    <col min="15571" max="15571" width="12" style="5" customWidth="1"/>
    <col min="15572" max="15572" width="7.85546875" style="5" customWidth="1"/>
    <col min="15573" max="15573" width="8.140625" style="5" customWidth="1"/>
    <col min="15574" max="15574" width="8.5703125" style="5" customWidth="1"/>
    <col min="15575" max="15575" width="5.28515625" style="5" bestFit="1" customWidth="1"/>
    <col min="15576" max="15576" width="5.140625" style="5" customWidth="1"/>
    <col min="15577" max="15578" width="5.42578125" style="5" customWidth="1"/>
    <col min="15579" max="15579" width="5.140625" style="5" customWidth="1"/>
    <col min="15580" max="15580" width="6.42578125" style="5" customWidth="1"/>
    <col min="15581" max="15581" width="5.85546875" style="5" customWidth="1"/>
    <col min="15582" max="15582" width="6.140625" style="5" customWidth="1"/>
    <col min="15583" max="15583" width="5" style="5" customWidth="1"/>
    <col min="15584" max="15584" width="5.28515625" style="5" bestFit="1" customWidth="1"/>
    <col min="15585" max="15585" width="5.85546875" style="5" customWidth="1"/>
    <col min="15586" max="15586" width="6.140625" style="5" customWidth="1"/>
    <col min="15587" max="15588" width="5.42578125" style="5" customWidth="1"/>
    <col min="15589" max="15589" width="6.7109375" style="5" customWidth="1"/>
    <col min="15590" max="15590" width="5.85546875" style="5" customWidth="1"/>
    <col min="15591" max="15591" width="6.140625" style="5" customWidth="1"/>
    <col min="15592" max="15593" width="5.28515625" style="5" bestFit="1" customWidth="1"/>
    <col min="15594" max="15595" width="5.42578125" style="5" customWidth="1"/>
    <col min="15596" max="15597" width="5.140625" style="5" customWidth="1"/>
    <col min="15598" max="15598" width="6.7109375" style="5" customWidth="1"/>
    <col min="15599" max="15600" width="5.85546875" style="5" customWidth="1"/>
    <col min="15601" max="15601" width="5.140625" style="5" customWidth="1"/>
    <col min="15602" max="15602" width="12.7109375" style="5" customWidth="1"/>
    <col min="15603" max="15603" width="5" style="5" bestFit="1" customWidth="1"/>
    <col min="15604" max="15606" width="6.28515625" style="5" bestFit="1" customWidth="1"/>
    <col min="15607" max="15607" width="6.42578125" style="5" bestFit="1" customWidth="1"/>
    <col min="15608" max="15608" width="5.7109375" style="5" customWidth="1"/>
    <col min="15609" max="15609" width="6.42578125" style="5" customWidth="1"/>
    <col min="15610" max="15610" width="7.140625" style="5" customWidth="1"/>
    <col min="15611" max="15611" width="6.42578125" style="5" customWidth="1"/>
    <col min="15612" max="15825" width="9.140625" style="5"/>
    <col min="15826" max="15826" width="3.7109375" style="5" customWidth="1"/>
    <col min="15827" max="15827" width="12" style="5" customWidth="1"/>
    <col min="15828" max="15828" width="7.85546875" style="5" customWidth="1"/>
    <col min="15829" max="15829" width="8.140625" style="5" customWidth="1"/>
    <col min="15830" max="15830" width="8.5703125" style="5" customWidth="1"/>
    <col min="15831" max="15831" width="5.28515625" style="5" bestFit="1" customWidth="1"/>
    <col min="15832" max="15832" width="5.140625" style="5" customWidth="1"/>
    <col min="15833" max="15834" width="5.42578125" style="5" customWidth="1"/>
    <col min="15835" max="15835" width="5.140625" style="5" customWidth="1"/>
    <col min="15836" max="15836" width="6.42578125" style="5" customWidth="1"/>
    <col min="15837" max="15837" width="5.85546875" style="5" customWidth="1"/>
    <col min="15838" max="15838" width="6.140625" style="5" customWidth="1"/>
    <col min="15839" max="15839" width="5" style="5" customWidth="1"/>
    <col min="15840" max="15840" width="5.28515625" style="5" bestFit="1" customWidth="1"/>
    <col min="15841" max="15841" width="5.85546875" style="5" customWidth="1"/>
    <col min="15842" max="15842" width="6.140625" style="5" customWidth="1"/>
    <col min="15843" max="15844" width="5.42578125" style="5" customWidth="1"/>
    <col min="15845" max="15845" width="6.7109375" style="5" customWidth="1"/>
    <col min="15846" max="15846" width="5.85546875" style="5" customWidth="1"/>
    <col min="15847" max="15847" width="6.140625" style="5" customWidth="1"/>
    <col min="15848" max="15849" width="5.28515625" style="5" bestFit="1" customWidth="1"/>
    <col min="15850" max="15851" width="5.42578125" style="5" customWidth="1"/>
    <col min="15852" max="15853" width="5.140625" style="5" customWidth="1"/>
    <col min="15854" max="15854" width="6.7109375" style="5" customWidth="1"/>
    <col min="15855" max="15856" width="5.85546875" style="5" customWidth="1"/>
    <col min="15857" max="15857" width="5.140625" style="5" customWidth="1"/>
    <col min="15858" max="15858" width="12.7109375" style="5" customWidth="1"/>
    <col min="15859" max="15859" width="5" style="5" bestFit="1" customWidth="1"/>
    <col min="15860" max="15862" width="6.28515625" style="5" bestFit="1" customWidth="1"/>
    <col min="15863" max="15863" width="6.42578125" style="5" bestFit="1" customWidth="1"/>
    <col min="15864" max="15864" width="5.7109375" style="5" customWidth="1"/>
    <col min="15865" max="15865" width="6.42578125" style="5" customWidth="1"/>
    <col min="15866" max="15866" width="7.140625" style="5" customWidth="1"/>
    <col min="15867" max="15867" width="6.42578125" style="5" customWidth="1"/>
    <col min="15868" max="16081" width="9.140625" style="5"/>
    <col min="16082" max="16082" width="3.7109375" style="5" customWidth="1"/>
    <col min="16083" max="16083" width="12" style="5" customWidth="1"/>
    <col min="16084" max="16084" width="7.85546875" style="5" customWidth="1"/>
    <col min="16085" max="16085" width="8.140625" style="5" customWidth="1"/>
    <col min="16086" max="16086" width="8.5703125" style="5" customWidth="1"/>
    <col min="16087" max="16087" width="5.28515625" style="5" bestFit="1" customWidth="1"/>
    <col min="16088" max="16088" width="5.140625" style="5" customWidth="1"/>
    <col min="16089" max="16090" width="5.42578125" style="5" customWidth="1"/>
    <col min="16091" max="16091" width="5.140625" style="5" customWidth="1"/>
    <col min="16092" max="16092" width="6.42578125" style="5" customWidth="1"/>
    <col min="16093" max="16093" width="5.85546875" style="5" customWidth="1"/>
    <col min="16094" max="16094" width="6.140625" style="5" customWidth="1"/>
    <col min="16095" max="16095" width="5" style="5" customWidth="1"/>
    <col min="16096" max="16096" width="5.28515625" style="5" bestFit="1" customWidth="1"/>
    <col min="16097" max="16097" width="5.85546875" style="5" customWidth="1"/>
    <col min="16098" max="16098" width="6.140625" style="5" customWidth="1"/>
    <col min="16099" max="16100" width="5.42578125" style="5" customWidth="1"/>
    <col min="16101" max="16101" width="6.7109375" style="5" customWidth="1"/>
    <col min="16102" max="16102" width="5.85546875" style="5" customWidth="1"/>
    <col min="16103" max="16103" width="6.140625" style="5" customWidth="1"/>
    <col min="16104" max="16105" width="5.28515625" style="5" bestFit="1" customWidth="1"/>
    <col min="16106" max="16107" width="5.42578125" style="5" customWidth="1"/>
    <col min="16108" max="16109" width="5.140625" style="5" customWidth="1"/>
    <col min="16110" max="16110" width="6.7109375" style="5" customWidth="1"/>
    <col min="16111" max="16112" width="5.85546875" style="5" customWidth="1"/>
    <col min="16113" max="16113" width="5.140625" style="5" customWidth="1"/>
    <col min="16114" max="16114" width="12.7109375" style="5" customWidth="1"/>
    <col min="16115" max="16115" width="5" style="5" bestFit="1" customWidth="1"/>
    <col min="16116" max="16118" width="6.28515625" style="5" bestFit="1" customWidth="1"/>
    <col min="16119" max="16119" width="6.42578125" style="5" bestFit="1" customWidth="1"/>
    <col min="16120" max="16120" width="5.7109375" style="5" customWidth="1"/>
    <col min="16121" max="16121" width="6.42578125" style="5" customWidth="1"/>
    <col min="16122" max="16122" width="7.140625" style="5" customWidth="1"/>
    <col min="16123" max="16123" width="6.42578125" style="5" customWidth="1"/>
    <col min="16124" max="16384" width="9.140625" style="5"/>
  </cols>
  <sheetData>
    <row r="1" spans="1:19" s="7" customFormat="1" ht="22.5" customHeight="1" x14ac:dyDescent="0.25">
      <c r="A1" s="24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s="7" customFormat="1" ht="37.5" customHeight="1" x14ac:dyDescent="0.25">
      <c r="A2" s="25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10"/>
    </row>
    <row r="3" spans="1:19" s="7" customFormat="1" ht="27.75" customHeight="1" x14ac:dyDescent="0.25">
      <c r="A3" s="26" t="s">
        <v>1</v>
      </c>
      <c r="B3" s="27" t="s">
        <v>19</v>
      </c>
      <c r="C3" s="27" t="s">
        <v>2</v>
      </c>
      <c r="D3" s="27" t="s">
        <v>3</v>
      </c>
      <c r="E3" s="28" t="s">
        <v>4</v>
      </c>
      <c r="F3" s="12"/>
      <c r="G3" s="27" t="s">
        <v>5</v>
      </c>
      <c r="H3" s="27"/>
      <c r="I3" s="27"/>
      <c r="J3" s="27"/>
      <c r="K3" s="27"/>
      <c r="L3" s="27"/>
      <c r="M3" s="27" t="s">
        <v>6</v>
      </c>
      <c r="N3" s="27"/>
      <c r="O3" s="27"/>
      <c r="P3" s="27"/>
      <c r="Q3" s="27"/>
      <c r="R3" s="27"/>
    </row>
    <row r="4" spans="1:19" s="7" customFormat="1" ht="79.5" customHeight="1" x14ac:dyDescent="0.25">
      <c r="A4" s="26"/>
      <c r="B4" s="27"/>
      <c r="C4" s="27"/>
      <c r="D4" s="27"/>
      <c r="E4" s="28"/>
      <c r="F4" s="12" t="s">
        <v>37</v>
      </c>
      <c r="G4" s="7" t="s">
        <v>0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0</v>
      </c>
      <c r="N4" s="7" t="s">
        <v>7</v>
      </c>
      <c r="O4" s="7" t="s">
        <v>8</v>
      </c>
      <c r="P4" s="7" t="s">
        <v>9</v>
      </c>
      <c r="Q4" s="7" t="s">
        <v>10</v>
      </c>
      <c r="R4" s="7" t="s">
        <v>11</v>
      </c>
      <c r="S4" s="7" t="s">
        <v>34</v>
      </c>
    </row>
    <row r="5" spans="1:19" s="7" customFormat="1" ht="30" customHeight="1" x14ac:dyDescent="0.25">
      <c r="A5" s="9" t="s">
        <v>16</v>
      </c>
      <c r="B5" s="22" t="s">
        <v>20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9" s="7" customFormat="1" ht="26.25" customHeight="1" x14ac:dyDescent="0.25">
      <c r="A6" s="9">
        <v>1</v>
      </c>
      <c r="B6" s="2" t="s">
        <v>26</v>
      </c>
      <c r="C6" s="2">
        <v>815.6</v>
      </c>
      <c r="D6" s="2">
        <v>818.45</v>
      </c>
      <c r="E6" s="2">
        <f t="shared" ref="E6:E10" si="0">D6-C6</f>
        <v>2.8500000000000227</v>
      </c>
      <c r="F6" s="2">
        <v>2.85</v>
      </c>
      <c r="G6" s="2">
        <v>6.6</v>
      </c>
      <c r="H6" s="2">
        <v>24.2</v>
      </c>
      <c r="I6" s="2">
        <v>30.1</v>
      </c>
      <c r="J6" s="2">
        <f>100-G6-H6-I6</f>
        <v>39.1</v>
      </c>
      <c r="K6" s="2">
        <v>5409</v>
      </c>
      <c r="L6" s="2" t="str">
        <f>HLOOKUP(K6,[1]P2!$A$2:$S$4,3)</f>
        <v>G7</v>
      </c>
      <c r="M6" s="2">
        <v>6.6</v>
      </c>
      <c r="N6" s="2">
        <v>24.2</v>
      </c>
      <c r="O6" s="2">
        <v>30.1</v>
      </c>
      <c r="P6" s="2">
        <f>100-M6-N6-O6</f>
        <v>39.1</v>
      </c>
      <c r="Q6" s="2">
        <v>5409</v>
      </c>
      <c r="R6" s="2" t="str">
        <f>HLOOKUP(Q6,[1]P2!$A$2:$S$4,3)</f>
        <v>G7</v>
      </c>
      <c r="S6" s="8" t="s">
        <v>25</v>
      </c>
    </row>
    <row r="7" spans="1:19" s="7" customFormat="1" ht="26.25" customHeight="1" x14ac:dyDescent="0.25">
      <c r="A7" s="9">
        <v>2</v>
      </c>
      <c r="B7" s="2" t="s">
        <v>24</v>
      </c>
      <c r="C7" s="2">
        <v>910.62</v>
      </c>
      <c r="D7" s="2">
        <v>911.72</v>
      </c>
      <c r="E7" s="2">
        <f t="shared" si="0"/>
        <v>1.1000000000000227</v>
      </c>
      <c r="F7" s="2">
        <v>1.1000000000000001</v>
      </c>
      <c r="G7" s="2">
        <v>6.5</v>
      </c>
      <c r="H7" s="2">
        <v>14.4</v>
      </c>
      <c r="I7" s="2">
        <v>32.799999999999997</v>
      </c>
      <c r="J7" s="2">
        <f t="shared" ref="J7:J15" si="1">100-G7-H7-I7</f>
        <v>46.3</v>
      </c>
      <c r="K7" s="2">
        <v>6096</v>
      </c>
      <c r="L7" s="2" t="str">
        <f>HLOOKUP(K7,[1]P2!$A$2:$S$4,3)</f>
        <v>G5</v>
      </c>
      <c r="M7" s="2">
        <v>6.5</v>
      </c>
      <c r="N7" s="2">
        <v>14.4</v>
      </c>
      <c r="O7" s="2">
        <v>32.799999999999997</v>
      </c>
      <c r="P7" s="2">
        <f t="shared" ref="P7:P14" si="2">100-M7-N7-O7</f>
        <v>46.3</v>
      </c>
      <c r="Q7" s="2">
        <v>6096</v>
      </c>
      <c r="R7" s="2" t="str">
        <f>HLOOKUP(Q7,[1]P2!$A$2:$S$4,3)</f>
        <v>G5</v>
      </c>
      <c r="S7" s="8" t="s">
        <v>25</v>
      </c>
    </row>
    <row r="8" spans="1:19" s="11" customFormat="1" ht="26.25" customHeight="1" x14ac:dyDescent="0.25">
      <c r="A8" s="13">
        <v>3</v>
      </c>
      <c r="B8" s="2" t="s">
        <v>27</v>
      </c>
      <c r="C8" s="2">
        <v>591.67999999999995</v>
      </c>
      <c r="D8" s="2">
        <v>594.29999999999995</v>
      </c>
      <c r="E8" s="2">
        <v>2.62</v>
      </c>
      <c r="F8" s="2">
        <v>2.62</v>
      </c>
      <c r="G8" s="2">
        <v>6.6</v>
      </c>
      <c r="H8" s="2">
        <v>25.4</v>
      </c>
      <c r="I8" s="2">
        <v>26.5</v>
      </c>
      <c r="J8" s="2">
        <v>41.5</v>
      </c>
      <c r="K8" s="2">
        <v>5033</v>
      </c>
      <c r="L8" s="2" t="s">
        <v>15</v>
      </c>
      <c r="M8" s="2">
        <v>6.6</v>
      </c>
      <c r="N8" s="2">
        <v>25.4</v>
      </c>
      <c r="O8" s="2">
        <v>26.5</v>
      </c>
      <c r="P8" s="2">
        <v>41.5</v>
      </c>
      <c r="Q8" s="2">
        <v>5033</v>
      </c>
      <c r="R8" s="2" t="s">
        <v>15</v>
      </c>
      <c r="S8" s="12" t="s">
        <v>25</v>
      </c>
    </row>
    <row r="9" spans="1:19" s="7" customFormat="1" ht="26.25" customHeight="1" x14ac:dyDescent="0.25">
      <c r="A9" s="13">
        <v>4</v>
      </c>
      <c r="B9" s="2" t="s">
        <v>33</v>
      </c>
      <c r="C9" s="2">
        <v>725.8</v>
      </c>
      <c r="D9" s="2">
        <v>727.3</v>
      </c>
      <c r="E9" s="2">
        <f t="shared" si="0"/>
        <v>1.5</v>
      </c>
      <c r="F9" s="2">
        <v>1.5</v>
      </c>
      <c r="G9" s="2">
        <v>6.4</v>
      </c>
      <c r="H9" s="2">
        <v>28.8</v>
      </c>
      <c r="I9" s="2">
        <v>23.7</v>
      </c>
      <c r="J9" s="2">
        <f t="shared" si="1"/>
        <v>41.099999999999994</v>
      </c>
      <c r="K9" s="2">
        <v>4758</v>
      </c>
      <c r="L9" s="2" t="str">
        <f>HLOOKUP(K9,[1]P2!$A$2:$S$4,3)</f>
        <v>G9</v>
      </c>
      <c r="M9" s="2">
        <v>6.4</v>
      </c>
      <c r="N9" s="2">
        <v>28.8</v>
      </c>
      <c r="O9" s="2">
        <v>23.7</v>
      </c>
      <c r="P9" s="2">
        <f t="shared" si="2"/>
        <v>41.099999999999994</v>
      </c>
      <c r="Q9" s="2">
        <v>4758</v>
      </c>
      <c r="R9" s="2" t="str">
        <f>HLOOKUP(Q9,[1]P2!$A$2:$S$4,3)</f>
        <v>G9</v>
      </c>
      <c r="S9" s="8" t="s">
        <v>25</v>
      </c>
    </row>
    <row r="10" spans="1:19" s="7" customFormat="1" ht="26.25" customHeight="1" x14ac:dyDescent="0.25">
      <c r="A10" s="13">
        <v>5</v>
      </c>
      <c r="B10" s="2" t="s">
        <v>28</v>
      </c>
      <c r="C10" s="2">
        <v>649.51</v>
      </c>
      <c r="D10" s="2">
        <v>651.97</v>
      </c>
      <c r="E10" s="2">
        <f t="shared" si="0"/>
        <v>2.4600000000000364</v>
      </c>
      <c r="F10" s="2">
        <v>2.46</v>
      </c>
      <c r="G10" s="2">
        <v>7</v>
      </c>
      <c r="H10" s="2">
        <v>26.6</v>
      </c>
      <c r="I10" s="2">
        <v>27.3</v>
      </c>
      <c r="J10" s="2">
        <f t="shared" si="1"/>
        <v>39.100000000000009</v>
      </c>
      <c r="K10" s="2">
        <v>4917</v>
      </c>
      <c r="L10" s="2" t="str">
        <f>HLOOKUP(K10,[1]P2!$A$2:$S$4,3)</f>
        <v>G8</v>
      </c>
      <c r="M10" s="2">
        <v>7</v>
      </c>
      <c r="N10" s="2">
        <v>26.6</v>
      </c>
      <c r="O10" s="2">
        <v>27.3</v>
      </c>
      <c r="P10" s="2">
        <f t="shared" si="2"/>
        <v>39.100000000000009</v>
      </c>
      <c r="Q10" s="2">
        <v>4917</v>
      </c>
      <c r="R10" s="2" t="str">
        <f>HLOOKUP(Q10,[1]P2!$A$2:$S$4,3)</f>
        <v>G8</v>
      </c>
      <c r="S10" s="8" t="s">
        <v>25</v>
      </c>
    </row>
    <row r="11" spans="1:19" s="7" customFormat="1" ht="26.25" customHeight="1" x14ac:dyDescent="0.25">
      <c r="A11" s="13">
        <v>6</v>
      </c>
      <c r="B11" s="2" t="s">
        <v>31</v>
      </c>
      <c r="C11" s="2">
        <v>709.2</v>
      </c>
      <c r="D11" s="2">
        <v>712.2</v>
      </c>
      <c r="E11" s="2">
        <v>3</v>
      </c>
      <c r="F11" s="2">
        <v>3</v>
      </c>
      <c r="G11" s="2">
        <v>7</v>
      </c>
      <c r="H11" s="2">
        <v>22.7</v>
      </c>
      <c r="I11" s="2">
        <v>28.6</v>
      </c>
      <c r="J11" s="2">
        <f t="shared" si="1"/>
        <v>41.699999999999996</v>
      </c>
      <c r="K11" s="2">
        <v>5300</v>
      </c>
      <c r="L11" s="2" t="str">
        <f>HLOOKUP(K11,[1]P2!$A$2:$S$4,3)</f>
        <v>G7</v>
      </c>
      <c r="M11" s="2">
        <v>7</v>
      </c>
      <c r="N11" s="2">
        <v>22.7</v>
      </c>
      <c r="O11" s="2">
        <v>28.6</v>
      </c>
      <c r="P11" s="2">
        <f t="shared" si="2"/>
        <v>41.699999999999996</v>
      </c>
      <c r="Q11" s="2">
        <v>5300</v>
      </c>
      <c r="R11" s="2" t="str">
        <f>HLOOKUP(Q11,[1]P2!$A$2:$S$4,3)</f>
        <v>G7</v>
      </c>
      <c r="S11" s="8" t="s">
        <v>25</v>
      </c>
    </row>
    <row r="12" spans="1:19" s="7" customFormat="1" ht="26.25" customHeight="1" x14ac:dyDescent="0.25">
      <c r="A12" s="13">
        <v>7</v>
      </c>
      <c r="B12" s="2" t="s">
        <v>29</v>
      </c>
      <c r="C12" s="2">
        <v>827.92</v>
      </c>
      <c r="D12" s="2">
        <v>829.15</v>
      </c>
      <c r="E12" s="2">
        <v>1.23</v>
      </c>
      <c r="F12" s="2">
        <v>1.23</v>
      </c>
      <c r="G12" s="2">
        <v>7.3</v>
      </c>
      <c r="H12" s="2">
        <v>17.7</v>
      </c>
      <c r="I12" s="2">
        <v>30</v>
      </c>
      <c r="J12" s="2">
        <f t="shared" si="1"/>
        <v>45</v>
      </c>
      <c r="K12" s="2">
        <v>5839</v>
      </c>
      <c r="L12" s="2" t="str">
        <f>HLOOKUP(K12,[1]P2!$A$2:$S$4,3)</f>
        <v>G5</v>
      </c>
      <c r="M12" s="2">
        <v>7.3</v>
      </c>
      <c r="N12" s="2">
        <v>17.7</v>
      </c>
      <c r="O12" s="2">
        <v>30</v>
      </c>
      <c r="P12" s="2">
        <f t="shared" si="2"/>
        <v>45</v>
      </c>
      <c r="Q12" s="2">
        <v>5839</v>
      </c>
      <c r="R12" s="2" t="str">
        <f>HLOOKUP(Q12,[1]P2!$A$2:$S$4,3)</f>
        <v>G5</v>
      </c>
      <c r="S12" s="8" t="s">
        <v>25</v>
      </c>
    </row>
    <row r="13" spans="1:19" s="7" customFormat="1" ht="26.25" customHeight="1" x14ac:dyDescent="0.25">
      <c r="A13" s="13">
        <v>8</v>
      </c>
      <c r="B13" s="2" t="s">
        <v>30</v>
      </c>
      <c r="C13" s="2">
        <v>670.02</v>
      </c>
      <c r="D13" s="2">
        <v>672</v>
      </c>
      <c r="E13" s="2">
        <v>1.98</v>
      </c>
      <c r="F13" s="2">
        <v>1.98</v>
      </c>
      <c r="G13" s="2">
        <v>4.8</v>
      </c>
      <c r="H13" s="2">
        <v>30.7</v>
      </c>
      <c r="I13" s="2">
        <v>26.2</v>
      </c>
      <c r="J13" s="2">
        <f t="shared" si="1"/>
        <v>38.299999999999997</v>
      </c>
      <c r="K13" s="2">
        <v>4865</v>
      </c>
      <c r="L13" s="2" t="str">
        <f>HLOOKUP(K13,[1]P2!$A$2:$S$4,3)</f>
        <v>G9</v>
      </c>
      <c r="M13" s="2">
        <v>4.8</v>
      </c>
      <c r="N13" s="2">
        <v>30.7</v>
      </c>
      <c r="O13" s="2">
        <v>26.2</v>
      </c>
      <c r="P13" s="2">
        <f t="shared" si="2"/>
        <v>38.299999999999997</v>
      </c>
      <c r="Q13" s="2">
        <v>4865</v>
      </c>
      <c r="R13" s="2" t="str">
        <f>HLOOKUP(Q13,[1]P2!$A$2:$S$4,3)</f>
        <v>G9</v>
      </c>
      <c r="S13" s="8" t="s">
        <v>25</v>
      </c>
    </row>
    <row r="14" spans="1:19" s="7" customFormat="1" ht="26.25" customHeight="1" x14ac:dyDescent="0.25">
      <c r="A14" s="13">
        <v>9</v>
      </c>
      <c r="B14" s="2" t="s">
        <v>32</v>
      </c>
      <c r="C14" s="2">
        <v>754.4</v>
      </c>
      <c r="D14" s="2">
        <v>756.96</v>
      </c>
      <c r="E14" s="2">
        <v>2.56</v>
      </c>
      <c r="F14" s="2">
        <v>2.56</v>
      </c>
      <c r="G14" s="2">
        <v>6.1</v>
      </c>
      <c r="H14" s="2">
        <v>29</v>
      </c>
      <c r="I14" s="2">
        <v>24.4</v>
      </c>
      <c r="J14" s="2">
        <f t="shared" si="1"/>
        <v>40.500000000000007</v>
      </c>
      <c r="K14" s="2">
        <v>4928</v>
      </c>
      <c r="L14" s="2" t="str">
        <f>HLOOKUP(K14,[1]P2!$A$2:$S$4,3)</f>
        <v>G8</v>
      </c>
      <c r="M14" s="2">
        <v>6.1</v>
      </c>
      <c r="N14" s="2">
        <v>29</v>
      </c>
      <c r="O14" s="2">
        <v>24.4</v>
      </c>
      <c r="P14" s="2">
        <f t="shared" si="2"/>
        <v>40.500000000000007</v>
      </c>
      <c r="Q14" s="2">
        <v>4928</v>
      </c>
      <c r="R14" s="2" t="str">
        <f>HLOOKUP(Q14,[1]P2!$A$2:$S$4,3)</f>
        <v>G8</v>
      </c>
      <c r="S14" s="8" t="s">
        <v>25</v>
      </c>
    </row>
    <row r="15" spans="1:19" s="16" customFormat="1" ht="26.25" customHeight="1" x14ac:dyDescent="0.25">
      <c r="A15" s="15">
        <v>10</v>
      </c>
      <c r="B15" s="2" t="s">
        <v>40</v>
      </c>
      <c r="C15" s="2">
        <v>789.72</v>
      </c>
      <c r="D15" s="2">
        <v>792</v>
      </c>
      <c r="E15" s="2">
        <f>D15-C15</f>
        <v>2.2799999999999727</v>
      </c>
      <c r="F15" s="2">
        <v>2.2799999999999998</v>
      </c>
      <c r="G15" s="2">
        <v>8</v>
      </c>
      <c r="H15" s="2">
        <v>22.470974808324208</v>
      </c>
      <c r="I15" s="2">
        <v>28.113910186199341</v>
      </c>
      <c r="J15" s="2">
        <f t="shared" si="1"/>
        <v>41.415115005476459</v>
      </c>
      <c r="K15" s="2">
        <v>5338.6199342825848</v>
      </c>
      <c r="L15" s="2" t="str">
        <f>HLOOKUP(K15,[1]P2!$A$2:$S$4,3)</f>
        <v>G7</v>
      </c>
      <c r="M15" s="2">
        <v>8</v>
      </c>
      <c r="N15" s="2">
        <v>22.470974808324208</v>
      </c>
      <c r="O15" s="2">
        <v>28.113910186199341</v>
      </c>
      <c r="P15" s="2">
        <v>41.415115005476459</v>
      </c>
      <c r="Q15" s="2">
        <v>5338.6199342825848</v>
      </c>
      <c r="R15" s="2" t="str">
        <f>HLOOKUP(Q15,[1]P2!$A$2:$S$4,3)</f>
        <v>G7</v>
      </c>
      <c r="S15" s="17" t="s">
        <v>25</v>
      </c>
    </row>
    <row r="16" spans="1:19" s="7" customFormat="1" ht="26.25" customHeight="1" x14ac:dyDescent="0.25">
      <c r="A16" s="9"/>
      <c r="B16" s="8" t="s">
        <v>14</v>
      </c>
      <c r="C16" s="8">
        <f t="shared" ref="C16:K16" si="3">AVERAGE(C6:C14)</f>
        <v>739.41666666666663</v>
      </c>
      <c r="D16" s="8">
        <f t="shared" si="3"/>
        <v>741.56111111111113</v>
      </c>
      <c r="E16" s="8">
        <f>AVERAGE(E6:E14)</f>
        <v>2.1444444444444537</v>
      </c>
      <c r="F16" s="12">
        <f>AVERAGE(F6:F15)</f>
        <v>2.1580000000000004</v>
      </c>
      <c r="G16" s="8">
        <f t="shared" si="3"/>
        <v>6.4777777777777779</v>
      </c>
      <c r="H16" s="8">
        <f t="shared" si="3"/>
        <v>24.388888888888886</v>
      </c>
      <c r="I16" s="8">
        <f t="shared" si="3"/>
        <v>27.733333333333334</v>
      </c>
      <c r="J16" s="8">
        <f t="shared" si="3"/>
        <v>41.400000000000006</v>
      </c>
      <c r="K16" s="8">
        <f t="shared" si="3"/>
        <v>5238.333333333333</v>
      </c>
      <c r="L16" s="8" t="str">
        <f>HLOOKUP(K16,[1]P2!$A$2:$S$4,3)</f>
        <v>G7</v>
      </c>
      <c r="M16" s="8">
        <f>AVERAGE(M6:M14)</f>
        <v>6.4777777777777779</v>
      </c>
      <c r="N16" s="8">
        <f>AVERAGE(N6:N14)</f>
        <v>24.388888888888886</v>
      </c>
      <c r="O16" s="8">
        <f>AVERAGE(O6:O14)</f>
        <v>27.733333333333334</v>
      </c>
      <c r="P16" s="8">
        <f>AVERAGE(P6:P14)</f>
        <v>41.400000000000006</v>
      </c>
      <c r="Q16" s="8">
        <f>AVERAGE(Q6:Q14)</f>
        <v>5238.333333333333</v>
      </c>
      <c r="R16" s="8" t="str">
        <f>HLOOKUP(Q16,[1]P2!$A$2:$S$4,3)</f>
        <v>G7</v>
      </c>
      <c r="S16" s="8"/>
    </row>
    <row r="17" spans="1:19" s="7" customFormat="1" ht="26.25" customHeight="1" x14ac:dyDescent="0.25">
      <c r="A17" s="9"/>
      <c r="B17" s="8" t="s">
        <v>12</v>
      </c>
      <c r="C17" s="8">
        <f t="shared" ref="C17:K17" si="4">MIN(C6:C14)</f>
        <v>591.67999999999995</v>
      </c>
      <c r="D17" s="8">
        <f t="shared" si="4"/>
        <v>594.29999999999995</v>
      </c>
      <c r="E17" s="8">
        <f>MIN(E6:E14)</f>
        <v>1.1000000000000227</v>
      </c>
      <c r="F17" s="12">
        <f>MIN(F6:F15)</f>
        <v>1.1000000000000001</v>
      </c>
      <c r="G17" s="8">
        <f t="shared" si="4"/>
        <v>4.8</v>
      </c>
      <c r="H17" s="8">
        <f t="shared" si="4"/>
        <v>14.4</v>
      </c>
      <c r="I17" s="8">
        <f t="shared" si="4"/>
        <v>23.7</v>
      </c>
      <c r="J17" s="8">
        <f t="shared" si="4"/>
        <v>38.299999999999997</v>
      </c>
      <c r="K17" s="8">
        <f t="shared" si="4"/>
        <v>4758</v>
      </c>
      <c r="L17" s="8" t="str">
        <f>HLOOKUP(K17,[1]P2!$A$2:$S$4,3)</f>
        <v>G9</v>
      </c>
      <c r="M17" s="8">
        <f>MIN(M6:M14)</f>
        <v>4.8</v>
      </c>
      <c r="N17" s="8">
        <f>MIN(N6:N14)</f>
        <v>14.4</v>
      </c>
      <c r="O17" s="8">
        <f>MIN(O6:O14)</f>
        <v>23.7</v>
      </c>
      <c r="P17" s="8">
        <f>MIN(P6:P14)</f>
        <v>38.299999999999997</v>
      </c>
      <c r="Q17" s="8">
        <f>MIN(Q6:Q14)</f>
        <v>4758</v>
      </c>
      <c r="R17" s="8" t="str">
        <f>HLOOKUP(Q17,[1]P2!$A$2:$S$4,3)</f>
        <v>G9</v>
      </c>
      <c r="S17" s="8"/>
    </row>
    <row r="18" spans="1:19" s="7" customFormat="1" ht="26.25" customHeight="1" x14ac:dyDescent="0.25">
      <c r="A18" s="9"/>
      <c r="B18" s="8" t="s">
        <v>13</v>
      </c>
      <c r="C18" s="8">
        <f t="shared" ref="C18:K18" si="5">MAX(C6:C14)</f>
        <v>910.62</v>
      </c>
      <c r="D18" s="8">
        <f t="shared" si="5"/>
        <v>911.72</v>
      </c>
      <c r="E18" s="8">
        <f>MAX(E6:E14)</f>
        <v>3</v>
      </c>
      <c r="F18" s="12">
        <f>MAX(F6:F15)</f>
        <v>3</v>
      </c>
      <c r="G18" s="8">
        <f t="shared" si="5"/>
        <v>7.3</v>
      </c>
      <c r="H18" s="8">
        <f t="shared" si="5"/>
        <v>30.7</v>
      </c>
      <c r="I18" s="8">
        <f t="shared" si="5"/>
        <v>32.799999999999997</v>
      </c>
      <c r="J18" s="8">
        <f t="shared" si="5"/>
        <v>46.3</v>
      </c>
      <c r="K18" s="8">
        <f t="shared" si="5"/>
        <v>6096</v>
      </c>
      <c r="L18" s="8" t="str">
        <f>HLOOKUP(K18,[1]P2!$A$2:$S$4,3)</f>
        <v>G5</v>
      </c>
      <c r="M18" s="8">
        <f>MAX(M6:M14)</f>
        <v>7.3</v>
      </c>
      <c r="N18" s="8">
        <f>MAX(N6:N14)</f>
        <v>30.7</v>
      </c>
      <c r="O18" s="8">
        <f>MAX(O6:O14)</f>
        <v>32.799999999999997</v>
      </c>
      <c r="P18" s="8">
        <f>MAX(P6:P14)</f>
        <v>46.3</v>
      </c>
      <c r="Q18" s="8">
        <f>MAX(Q6:Q14)</f>
        <v>6096</v>
      </c>
      <c r="R18" s="8" t="str">
        <f>HLOOKUP(Q18,[1]P2!$A$2:$S$4,3)</f>
        <v>G5</v>
      </c>
      <c r="S18" s="8"/>
    </row>
    <row r="19" spans="1:19" s="7" customFormat="1" ht="26.25" customHeigh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8"/>
    </row>
    <row r="20" spans="1:19" s="7" customFormat="1" ht="30" customHeight="1" x14ac:dyDescent="0.25">
      <c r="A20" s="9" t="s">
        <v>17</v>
      </c>
      <c r="B20" s="23" t="s">
        <v>21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19" s="7" customFormat="1" ht="26.25" customHeight="1" x14ac:dyDescent="0.25">
      <c r="A21" s="9">
        <v>1</v>
      </c>
      <c r="B21" s="2" t="s">
        <v>26</v>
      </c>
      <c r="C21" s="2">
        <v>822.75</v>
      </c>
      <c r="D21" s="2">
        <v>826.6</v>
      </c>
      <c r="E21" s="2">
        <f t="shared" ref="E21:E22" si="6">D21-C21</f>
        <v>3.8500000000000227</v>
      </c>
      <c r="F21" s="2">
        <v>3.85</v>
      </c>
      <c r="G21" s="2">
        <v>7.5</v>
      </c>
      <c r="H21" s="2">
        <v>21.9</v>
      </c>
      <c r="I21" s="2">
        <v>24.7</v>
      </c>
      <c r="J21" s="2">
        <f t="shared" ref="J21:J29" si="7">100-G21-H21-I21</f>
        <v>45.899999999999991</v>
      </c>
      <c r="K21" s="2">
        <v>5462</v>
      </c>
      <c r="L21" s="2" t="str">
        <f>HLOOKUP(K21,[1]P2!$A$2:$S$4,3)</f>
        <v>G7</v>
      </c>
      <c r="M21" s="2">
        <v>7.5</v>
      </c>
      <c r="N21" s="2">
        <v>21.9</v>
      </c>
      <c r="O21" s="2">
        <v>24.7</v>
      </c>
      <c r="P21" s="2">
        <f t="shared" ref="P21:P28" si="8">100-M21-N21-O21</f>
        <v>45.899999999999991</v>
      </c>
      <c r="Q21" s="2">
        <v>5462</v>
      </c>
      <c r="R21" s="2" t="str">
        <f>HLOOKUP(Q21,[1]P2!$A$2:$S$4,3)</f>
        <v>G7</v>
      </c>
      <c r="S21" s="8" t="s">
        <v>25</v>
      </c>
    </row>
    <row r="22" spans="1:19" s="7" customFormat="1" ht="26.25" customHeight="1" x14ac:dyDescent="0.25">
      <c r="A22" s="9">
        <v>2</v>
      </c>
      <c r="B22" s="2" t="s">
        <v>24</v>
      </c>
      <c r="C22" s="2">
        <v>915.5</v>
      </c>
      <c r="D22" s="2">
        <v>919.5</v>
      </c>
      <c r="E22" s="2">
        <f t="shared" si="6"/>
        <v>4</v>
      </c>
      <c r="F22" s="2">
        <v>4</v>
      </c>
      <c r="G22" s="2">
        <v>5.9</v>
      </c>
      <c r="H22" s="2">
        <v>30.1</v>
      </c>
      <c r="I22" s="2">
        <v>22.8</v>
      </c>
      <c r="J22" s="2">
        <f t="shared" si="7"/>
        <v>41.199999999999989</v>
      </c>
      <c r="K22" s="2">
        <v>4736</v>
      </c>
      <c r="L22" s="2" t="str">
        <f>HLOOKUP(K22,[1]P2!$A$2:$S$4,3)</f>
        <v>G9</v>
      </c>
      <c r="M22" s="2">
        <v>5.9</v>
      </c>
      <c r="N22" s="2">
        <v>30.1</v>
      </c>
      <c r="O22" s="2">
        <v>22.8</v>
      </c>
      <c r="P22" s="2">
        <f t="shared" si="8"/>
        <v>41.199999999999989</v>
      </c>
      <c r="Q22" s="2">
        <v>4736</v>
      </c>
      <c r="R22" s="2" t="str">
        <f>HLOOKUP(Q22,[1]P2!$A$2:$S$4,3)</f>
        <v>G9</v>
      </c>
      <c r="S22" s="8" t="s">
        <v>25</v>
      </c>
    </row>
    <row r="23" spans="1:19" s="7" customFormat="1" ht="26.25" customHeight="1" x14ac:dyDescent="0.25">
      <c r="A23" s="9">
        <v>3</v>
      </c>
      <c r="B23" s="2" t="s">
        <v>33</v>
      </c>
      <c r="C23" s="2">
        <v>738.1</v>
      </c>
      <c r="D23" s="2">
        <v>740.32</v>
      </c>
      <c r="E23" s="2">
        <v>2.2200000000000002</v>
      </c>
      <c r="F23" s="2">
        <v>1.9900000000000002</v>
      </c>
      <c r="G23" s="2"/>
      <c r="H23" s="2"/>
      <c r="I23" s="2"/>
      <c r="J23" s="2"/>
      <c r="K23" s="2"/>
      <c r="L23" s="2"/>
      <c r="M23" s="2">
        <v>5.2</v>
      </c>
      <c r="N23" s="2">
        <v>37.700000000000003</v>
      </c>
      <c r="O23" s="2">
        <v>22.7</v>
      </c>
      <c r="P23" s="2">
        <f t="shared" si="8"/>
        <v>34.399999999999991</v>
      </c>
      <c r="Q23" s="2">
        <v>4118</v>
      </c>
      <c r="R23" s="2" t="str">
        <f>HLOOKUP(Q23,[1]P2!$A$2:$S$4,3)</f>
        <v>G11</v>
      </c>
      <c r="S23" s="8" t="s">
        <v>25</v>
      </c>
    </row>
    <row r="24" spans="1:19" s="7" customFormat="1" ht="26.25" customHeight="1" x14ac:dyDescent="0.25">
      <c r="A24" s="14">
        <v>4</v>
      </c>
      <c r="B24" s="2" t="s">
        <v>28</v>
      </c>
      <c r="C24" s="2">
        <v>664</v>
      </c>
      <c r="D24" s="2">
        <v>665</v>
      </c>
      <c r="E24" s="2">
        <v>1</v>
      </c>
      <c r="F24" s="2">
        <v>1</v>
      </c>
      <c r="G24" s="2">
        <v>5.6</v>
      </c>
      <c r="H24" s="2">
        <v>23.5</v>
      </c>
      <c r="I24" s="2">
        <v>26.7</v>
      </c>
      <c r="J24" s="2">
        <f t="shared" si="7"/>
        <v>44.2</v>
      </c>
      <c r="K24" s="2">
        <v>5386</v>
      </c>
      <c r="L24" s="2" t="str">
        <f>HLOOKUP(K24,[1]P2!$A$2:$S$4,3)</f>
        <v>G7</v>
      </c>
      <c r="M24" s="2">
        <v>5.6</v>
      </c>
      <c r="N24" s="2">
        <v>23.5</v>
      </c>
      <c r="O24" s="2">
        <v>26.7</v>
      </c>
      <c r="P24" s="2">
        <f t="shared" si="8"/>
        <v>44.2</v>
      </c>
      <c r="Q24" s="2">
        <v>5386</v>
      </c>
      <c r="R24" s="2" t="str">
        <f>HLOOKUP(Q24,[1]P2!$A$2:$S$4,3)</f>
        <v>G7</v>
      </c>
      <c r="S24" s="8" t="s">
        <v>25</v>
      </c>
    </row>
    <row r="25" spans="1:19" s="7" customFormat="1" ht="26.25" customHeight="1" x14ac:dyDescent="0.25">
      <c r="A25" s="14">
        <v>5</v>
      </c>
      <c r="B25" s="2" t="s">
        <v>31</v>
      </c>
      <c r="C25" s="2">
        <v>721.7</v>
      </c>
      <c r="D25" s="2">
        <v>724.45</v>
      </c>
      <c r="E25" s="2">
        <v>2.75</v>
      </c>
      <c r="F25" s="2">
        <v>2.7</v>
      </c>
      <c r="G25" s="2">
        <v>6.6</v>
      </c>
      <c r="H25" s="2">
        <v>22.4</v>
      </c>
      <c r="I25" s="2">
        <v>27.9</v>
      </c>
      <c r="J25" s="2">
        <f t="shared" si="7"/>
        <v>43.1</v>
      </c>
      <c r="K25" s="2">
        <v>5353</v>
      </c>
      <c r="L25" s="2" t="str">
        <f>HLOOKUP(K25,[1]P2!$A$2:$S$4,3)</f>
        <v>G7</v>
      </c>
      <c r="M25" s="2">
        <v>6.6</v>
      </c>
      <c r="N25" s="2">
        <v>22.4</v>
      </c>
      <c r="O25" s="2">
        <v>27.9</v>
      </c>
      <c r="P25" s="2">
        <f t="shared" si="8"/>
        <v>43.1</v>
      </c>
      <c r="Q25" s="2">
        <v>5353</v>
      </c>
      <c r="R25" s="2" t="str">
        <f>HLOOKUP(Q25,[1]P2!$A$2:$S$4,3)</f>
        <v>G7</v>
      </c>
      <c r="S25" s="8" t="s">
        <v>25</v>
      </c>
    </row>
    <row r="26" spans="1:19" s="7" customFormat="1" ht="26.25" customHeight="1" x14ac:dyDescent="0.25">
      <c r="A26" s="14">
        <v>6</v>
      </c>
      <c r="B26" s="2" t="s">
        <v>29</v>
      </c>
      <c r="C26" s="2">
        <v>834.64</v>
      </c>
      <c r="D26" s="2">
        <v>837.83</v>
      </c>
      <c r="E26" s="2">
        <v>3.19</v>
      </c>
      <c r="F26" s="2">
        <v>3.19</v>
      </c>
      <c r="G26" s="2">
        <v>5.4</v>
      </c>
      <c r="H26" s="2">
        <v>25.1</v>
      </c>
      <c r="I26" s="2">
        <v>26.7</v>
      </c>
      <c r="J26" s="2">
        <f t="shared" si="7"/>
        <v>42.8</v>
      </c>
      <c r="K26" s="2">
        <v>5359</v>
      </c>
      <c r="L26" s="2" t="str">
        <f>HLOOKUP(K26,[1]P2!$A$2:$S$4,3)</f>
        <v>G7</v>
      </c>
      <c r="M26" s="2">
        <v>5.4</v>
      </c>
      <c r="N26" s="2">
        <v>25.1</v>
      </c>
      <c r="O26" s="2">
        <v>26.7</v>
      </c>
      <c r="P26" s="2">
        <f t="shared" si="8"/>
        <v>42.8</v>
      </c>
      <c r="Q26" s="2">
        <v>5359</v>
      </c>
      <c r="R26" s="2" t="str">
        <f>HLOOKUP(Q26,[1]P2!$A$2:$S$4,3)</f>
        <v>G7</v>
      </c>
      <c r="S26" s="8" t="s">
        <v>25</v>
      </c>
    </row>
    <row r="27" spans="1:19" s="7" customFormat="1" ht="26.25" customHeight="1" x14ac:dyDescent="0.25">
      <c r="A27" s="14">
        <v>7</v>
      </c>
      <c r="B27" s="2" t="s">
        <v>30</v>
      </c>
      <c r="C27" s="2">
        <v>682.84</v>
      </c>
      <c r="D27" s="2">
        <v>685.26</v>
      </c>
      <c r="E27" s="2">
        <v>2.42</v>
      </c>
      <c r="F27" s="2">
        <v>2.42</v>
      </c>
      <c r="G27" s="2">
        <v>4.8</v>
      </c>
      <c r="H27" s="2">
        <v>21.9</v>
      </c>
      <c r="I27" s="2">
        <v>26.2</v>
      </c>
      <c r="J27" s="2">
        <f t="shared" si="7"/>
        <v>47.100000000000009</v>
      </c>
      <c r="K27" s="2">
        <v>5644</v>
      </c>
      <c r="L27" s="2" t="str">
        <f>HLOOKUP(K27,[1]P2!$A$2:$S$4,3)</f>
        <v>G6</v>
      </c>
      <c r="M27" s="2">
        <v>4.8</v>
      </c>
      <c r="N27" s="2">
        <v>21.9</v>
      </c>
      <c r="O27" s="2">
        <v>26.2</v>
      </c>
      <c r="P27" s="2">
        <f t="shared" si="8"/>
        <v>47.100000000000009</v>
      </c>
      <c r="Q27" s="2">
        <v>5644</v>
      </c>
      <c r="R27" s="2" t="str">
        <f>HLOOKUP(Q27,[1]P2!$A$2:$S$4,3)</f>
        <v>G6</v>
      </c>
      <c r="S27" s="8" t="s">
        <v>25</v>
      </c>
    </row>
    <row r="28" spans="1:19" s="7" customFormat="1" ht="26.25" customHeight="1" x14ac:dyDescent="0.25">
      <c r="A28" s="14">
        <v>8</v>
      </c>
      <c r="B28" s="2" t="s">
        <v>32</v>
      </c>
      <c r="C28" s="2">
        <v>758.64</v>
      </c>
      <c r="D28" s="2">
        <v>762.3</v>
      </c>
      <c r="E28" s="2">
        <v>3.66</v>
      </c>
      <c r="F28" s="2">
        <v>3.66</v>
      </c>
      <c r="G28" s="2">
        <v>6.1</v>
      </c>
      <c r="H28" s="2">
        <v>22.5</v>
      </c>
      <c r="I28" s="2">
        <v>25.4</v>
      </c>
      <c r="J28" s="2">
        <f t="shared" si="7"/>
        <v>46.000000000000007</v>
      </c>
      <c r="K28" s="2">
        <v>5576</v>
      </c>
      <c r="L28" s="2" t="str">
        <f>HLOOKUP(K28,[1]P2!$A$2:$S$4,3)</f>
        <v>G6</v>
      </c>
      <c r="M28" s="2">
        <v>6.1</v>
      </c>
      <c r="N28" s="2">
        <v>22.5</v>
      </c>
      <c r="O28" s="2">
        <v>25.4</v>
      </c>
      <c r="P28" s="2">
        <f t="shared" si="8"/>
        <v>46.000000000000007</v>
      </c>
      <c r="Q28" s="2">
        <v>5576</v>
      </c>
      <c r="R28" s="2" t="str">
        <f>HLOOKUP(Q28,[1]P2!$A$2:$S$4,3)</f>
        <v>G6</v>
      </c>
      <c r="S28" s="8" t="s">
        <v>25</v>
      </c>
    </row>
    <row r="29" spans="1:19" s="16" customFormat="1" ht="26.25" customHeight="1" x14ac:dyDescent="0.25">
      <c r="A29" s="15">
        <v>9</v>
      </c>
      <c r="B29" s="2" t="s">
        <v>40</v>
      </c>
      <c r="C29" s="2">
        <v>804.07</v>
      </c>
      <c r="D29" s="2">
        <v>806.28</v>
      </c>
      <c r="E29" s="2">
        <v>2.2000000000000002</v>
      </c>
      <c r="F29" s="2">
        <v>2.2000000000000002</v>
      </c>
      <c r="G29" s="2">
        <v>6.3</v>
      </c>
      <c r="H29" s="2">
        <v>22.319098712446351</v>
      </c>
      <c r="I29" s="2">
        <v>26.240021459227467</v>
      </c>
      <c r="J29" s="2">
        <f t="shared" si="7"/>
        <v>45.140879828326192</v>
      </c>
      <c r="K29" s="2">
        <v>5511.4098712446348</v>
      </c>
      <c r="L29" s="2" t="str">
        <f>HLOOKUP(K29,[1]P2!$A$2:$S$4,3)</f>
        <v>G6</v>
      </c>
      <c r="M29" s="2">
        <v>6.3</v>
      </c>
      <c r="N29" s="2">
        <v>22.319098712446351</v>
      </c>
      <c r="O29" s="2">
        <v>26.240021459227467</v>
      </c>
      <c r="P29" s="2">
        <v>45.140879828326192</v>
      </c>
      <c r="Q29" s="2">
        <v>5511.4098712446348</v>
      </c>
      <c r="R29" s="2" t="str">
        <f>HLOOKUP(Q29,[1]P2!$A$2:$S$4,3)</f>
        <v>G6</v>
      </c>
      <c r="S29" s="17" t="s">
        <v>25</v>
      </c>
    </row>
    <row r="30" spans="1:19" s="7" customFormat="1" ht="26.25" customHeight="1" x14ac:dyDescent="0.25">
      <c r="A30" s="9"/>
      <c r="B30" s="8" t="s">
        <v>14</v>
      </c>
      <c r="C30" s="8">
        <f t="shared" ref="C30:K30" si="9">AVERAGE(C21:C28)</f>
        <v>767.27125000000012</v>
      </c>
      <c r="D30" s="8">
        <f t="shared" si="9"/>
        <v>770.15750000000003</v>
      </c>
      <c r="E30" s="8">
        <f>AVERAGE(E21:E29)</f>
        <v>2.8100000000000023</v>
      </c>
      <c r="F30" s="12">
        <f>AVERAGE(F21:F29)</f>
        <v>2.7788888888888885</v>
      </c>
      <c r="G30" s="8">
        <f t="shared" si="9"/>
        <v>5.9857142857142858</v>
      </c>
      <c r="H30" s="8">
        <f t="shared" si="9"/>
        <v>23.914285714285715</v>
      </c>
      <c r="I30" s="8">
        <f t="shared" si="9"/>
        <v>25.771428571428569</v>
      </c>
      <c r="J30" s="8">
        <f t="shared" si="9"/>
        <v>44.328571428571429</v>
      </c>
      <c r="K30" s="8">
        <f t="shared" si="9"/>
        <v>5359.4285714285716</v>
      </c>
      <c r="L30" s="8" t="str">
        <f>HLOOKUP(K30,[1]P2!$A$2:$S$4,3)</f>
        <v>G7</v>
      </c>
      <c r="M30" s="8">
        <f>AVERAGE(M21:M28)</f>
        <v>5.8875000000000002</v>
      </c>
      <c r="N30" s="8">
        <f>AVERAGE(N21:N28)</f>
        <v>25.637499999999999</v>
      </c>
      <c r="O30" s="8">
        <f>AVERAGE(O21:O28)</f>
        <v>25.387499999999999</v>
      </c>
      <c r="P30" s="8">
        <f>AVERAGE(P21:P28)</f>
        <v>43.087499999999999</v>
      </c>
      <c r="Q30" s="8">
        <f>AVERAGE(Q21:Q28)</f>
        <v>5204.25</v>
      </c>
      <c r="R30" s="8" t="str">
        <f>HLOOKUP(Q30,[1]P2!$A$2:$S$4,3)</f>
        <v>G7</v>
      </c>
      <c r="S30" s="8"/>
    </row>
    <row r="31" spans="1:19" s="7" customFormat="1" ht="26.25" customHeight="1" x14ac:dyDescent="0.25">
      <c r="A31" s="9"/>
      <c r="B31" s="8" t="s">
        <v>12</v>
      </c>
      <c r="C31" s="8">
        <f t="shared" ref="C31:K31" si="10">MIN(C21:C28)</f>
        <v>664</v>
      </c>
      <c r="D31" s="8">
        <f t="shared" si="10"/>
        <v>665</v>
      </c>
      <c r="E31" s="8">
        <f>MIN(E21:E29)</f>
        <v>1</v>
      </c>
      <c r="F31" s="12">
        <f>MIN(F21:F29)</f>
        <v>1</v>
      </c>
      <c r="G31" s="8">
        <f t="shared" si="10"/>
        <v>4.8</v>
      </c>
      <c r="H31" s="8">
        <f t="shared" si="10"/>
        <v>21.9</v>
      </c>
      <c r="I31" s="8">
        <f t="shared" si="10"/>
        <v>22.8</v>
      </c>
      <c r="J31" s="8">
        <f t="shared" si="10"/>
        <v>41.199999999999989</v>
      </c>
      <c r="K31" s="8">
        <f t="shared" si="10"/>
        <v>4736</v>
      </c>
      <c r="L31" s="8" t="str">
        <f>HLOOKUP(K31,[1]P2!$A$2:$S$4,3)</f>
        <v>G9</v>
      </c>
      <c r="M31" s="8">
        <f>MIN(M21:M28)</f>
        <v>4.8</v>
      </c>
      <c r="N31" s="8">
        <f>MIN(N21:N28)</f>
        <v>21.9</v>
      </c>
      <c r="O31" s="8">
        <f>MIN(O21:O28)</f>
        <v>22.7</v>
      </c>
      <c r="P31" s="8">
        <f>MIN(P21:P28)</f>
        <v>34.399999999999991</v>
      </c>
      <c r="Q31" s="8">
        <f>MIN(Q21:Q28)</f>
        <v>4118</v>
      </c>
      <c r="R31" s="8" t="str">
        <f>HLOOKUP(Q31,[1]P2!$A$2:$S$4,3)</f>
        <v>G11</v>
      </c>
      <c r="S31" s="8"/>
    </row>
    <row r="32" spans="1:19" s="7" customFormat="1" ht="26.25" customHeight="1" x14ac:dyDescent="0.25">
      <c r="A32" s="9"/>
      <c r="B32" s="8" t="s">
        <v>13</v>
      </c>
      <c r="C32" s="8">
        <f t="shared" ref="C32:K32" si="11">MAX(C21:C28)</f>
        <v>915.5</v>
      </c>
      <c r="D32" s="8">
        <f t="shared" si="11"/>
        <v>919.5</v>
      </c>
      <c r="E32" s="8">
        <f>MAX(E21:E29)</f>
        <v>4</v>
      </c>
      <c r="F32" s="12">
        <f>MAX(F21:F29)</f>
        <v>4</v>
      </c>
      <c r="G32" s="8">
        <f t="shared" si="11"/>
        <v>7.5</v>
      </c>
      <c r="H32" s="8">
        <f t="shared" si="11"/>
        <v>30.1</v>
      </c>
      <c r="I32" s="8">
        <f t="shared" si="11"/>
        <v>27.9</v>
      </c>
      <c r="J32" s="8">
        <f t="shared" si="11"/>
        <v>47.100000000000009</v>
      </c>
      <c r="K32" s="8">
        <f t="shared" si="11"/>
        <v>5644</v>
      </c>
      <c r="L32" s="8" t="str">
        <f>HLOOKUP(K32,[1]P2!$A$2:$S$4,3)</f>
        <v>G6</v>
      </c>
      <c r="M32" s="8">
        <f>MAX(M21:M28)</f>
        <v>7.5</v>
      </c>
      <c r="N32" s="8">
        <f>MAX(N21:N28)</f>
        <v>37.700000000000003</v>
      </c>
      <c r="O32" s="8">
        <f>MAX(O21:O28)</f>
        <v>27.9</v>
      </c>
      <c r="P32" s="8">
        <f>MAX(P21:P28)</f>
        <v>47.100000000000009</v>
      </c>
      <c r="Q32" s="8">
        <f>MAX(Q21:Q28)</f>
        <v>5644</v>
      </c>
      <c r="R32" s="8" t="str">
        <f>HLOOKUP(Q32,[1]P2!$A$2:$S$4,3)</f>
        <v>G6</v>
      </c>
      <c r="S32" s="8"/>
    </row>
    <row r="33" spans="1:19" s="7" customFormat="1" ht="22.5" customHeight="1" x14ac:dyDescent="0.25">
      <c r="A33" s="9" t="s">
        <v>18</v>
      </c>
      <c r="B33" s="4" t="s">
        <v>22</v>
      </c>
      <c r="C33" s="1"/>
      <c r="D33" s="3"/>
      <c r="E33" s="1"/>
      <c r="F33" s="1"/>
      <c r="G33" s="1"/>
      <c r="H33" s="1"/>
      <c r="I33" s="1"/>
      <c r="J33" s="1"/>
      <c r="K33" s="1"/>
      <c r="L33" s="5"/>
      <c r="M33" s="1"/>
      <c r="N33" s="1"/>
      <c r="O33" s="1"/>
      <c r="P33" s="1"/>
      <c r="Q33" s="1"/>
      <c r="R33" s="5"/>
    </row>
    <row r="34" spans="1:19" s="11" customFormat="1" ht="22.5" customHeight="1" x14ac:dyDescent="0.25">
      <c r="A34" s="13">
        <v>1</v>
      </c>
      <c r="B34" s="2" t="s">
        <v>26</v>
      </c>
      <c r="C34" s="2">
        <v>836.57000000000028</v>
      </c>
      <c r="D34" s="2">
        <v>836.93</v>
      </c>
      <c r="E34" s="2">
        <f>D34-C34</f>
        <v>0.35999999999967258</v>
      </c>
      <c r="F34" s="2">
        <v>0.36</v>
      </c>
      <c r="G34" s="1"/>
      <c r="H34" s="1"/>
      <c r="I34" s="1"/>
      <c r="J34" s="1"/>
      <c r="K34" s="1"/>
      <c r="L34" s="5"/>
      <c r="M34" s="1"/>
      <c r="N34" s="1"/>
      <c r="O34" s="1"/>
      <c r="P34" s="1"/>
      <c r="Q34" s="1"/>
      <c r="R34" s="5"/>
    </row>
    <row r="35" spans="1:19" s="7" customFormat="1" ht="26.25" customHeight="1" x14ac:dyDescent="0.25">
      <c r="A35" s="13">
        <v>2</v>
      </c>
      <c r="B35" s="2" t="s">
        <v>24</v>
      </c>
      <c r="C35" s="2">
        <v>929.08</v>
      </c>
      <c r="D35" s="2">
        <v>929.64</v>
      </c>
      <c r="E35" s="2">
        <v>0.56000000000000005</v>
      </c>
      <c r="F35" s="2">
        <v>0.56000000000000005</v>
      </c>
      <c r="G35" s="2">
        <v>5.0999999999999996</v>
      </c>
      <c r="H35" s="2">
        <v>40.700000000000003</v>
      </c>
      <c r="I35" s="2">
        <v>22.8</v>
      </c>
      <c r="J35" s="2">
        <f t="shared" ref="J35:J39" si="12">100-G35-H35-I35</f>
        <v>31.400000000000002</v>
      </c>
      <c r="K35" s="2">
        <v>3876</v>
      </c>
      <c r="L35" s="2" t="str">
        <f>HLOOKUP(K35,[1]P2!$A$2:$S$4,3)</f>
        <v>G12</v>
      </c>
      <c r="M35" s="2">
        <v>5.0999999999999996</v>
      </c>
      <c r="N35" s="2">
        <v>40.700000000000003</v>
      </c>
      <c r="O35" s="2">
        <v>22.8</v>
      </c>
      <c r="P35" s="2">
        <f t="shared" ref="P35:P39" si="13">100-M35-N35-O35</f>
        <v>31.400000000000002</v>
      </c>
      <c r="Q35" s="2">
        <v>3876</v>
      </c>
      <c r="R35" s="2" t="str">
        <f>HLOOKUP(Q35,[1]P2!$A$2:$S$4,3)</f>
        <v>G12</v>
      </c>
      <c r="S35" s="8" t="s">
        <v>25</v>
      </c>
    </row>
    <row r="36" spans="1:19" s="7" customFormat="1" ht="26.25" customHeight="1" x14ac:dyDescent="0.25">
      <c r="A36" s="13">
        <v>3</v>
      </c>
      <c r="B36" s="2" t="s">
        <v>28</v>
      </c>
      <c r="C36" s="2">
        <v>677.1</v>
      </c>
      <c r="D36" s="2">
        <v>677.62</v>
      </c>
      <c r="E36" s="2">
        <v>0.52</v>
      </c>
      <c r="F36" s="2">
        <v>0.52</v>
      </c>
      <c r="G36" s="2">
        <v>6.7</v>
      </c>
      <c r="H36" s="2">
        <v>15.2</v>
      </c>
      <c r="I36" s="2">
        <v>30.7</v>
      </c>
      <c r="J36" s="2">
        <f t="shared" si="12"/>
        <v>47.399999999999991</v>
      </c>
      <c r="K36" s="2">
        <v>6094</v>
      </c>
      <c r="L36" s="2" t="str">
        <f>HLOOKUP(K36,[1]P2!$A$2:$S$4,3)</f>
        <v>G5</v>
      </c>
      <c r="M36" s="2">
        <v>6.7</v>
      </c>
      <c r="N36" s="2">
        <v>15.2</v>
      </c>
      <c r="O36" s="2">
        <v>30.7</v>
      </c>
      <c r="P36" s="2">
        <f t="shared" si="13"/>
        <v>47.399999999999991</v>
      </c>
      <c r="Q36" s="2">
        <v>6094</v>
      </c>
      <c r="R36" s="2" t="str">
        <f>HLOOKUP(Q36,[1]P2!$A$2:$S$4,3)</f>
        <v>G5</v>
      </c>
      <c r="S36" s="8" t="s">
        <v>25</v>
      </c>
    </row>
    <row r="37" spans="1:19" s="7" customFormat="1" ht="26.25" customHeight="1" x14ac:dyDescent="0.25">
      <c r="A37" s="13">
        <v>4</v>
      </c>
      <c r="B37" s="2" t="s">
        <v>31</v>
      </c>
      <c r="C37" s="2">
        <v>732.19</v>
      </c>
      <c r="D37" s="2">
        <v>732.7</v>
      </c>
      <c r="E37" s="2">
        <v>0.51</v>
      </c>
      <c r="F37" s="2">
        <v>0.51</v>
      </c>
      <c r="G37" s="2">
        <v>7.8</v>
      </c>
      <c r="H37" s="2">
        <v>33.9</v>
      </c>
      <c r="I37" s="2">
        <v>26.3</v>
      </c>
      <c r="J37" s="2">
        <f t="shared" si="12"/>
        <v>32</v>
      </c>
      <c r="K37" s="2">
        <v>4225</v>
      </c>
      <c r="L37" s="2" t="str">
        <f>HLOOKUP(K37,[1]P2!$A$2:$S$4,3)</f>
        <v>G11</v>
      </c>
      <c r="M37" s="2">
        <v>7.8</v>
      </c>
      <c r="N37" s="2">
        <v>33.9</v>
      </c>
      <c r="O37" s="2">
        <v>26.3</v>
      </c>
      <c r="P37" s="2">
        <f t="shared" si="13"/>
        <v>32</v>
      </c>
      <c r="Q37" s="2">
        <v>4225</v>
      </c>
      <c r="R37" s="2" t="str">
        <f>HLOOKUP(Q37,[1]P2!$A$2:$S$4,3)</f>
        <v>G11</v>
      </c>
      <c r="S37" s="8" t="s">
        <v>25</v>
      </c>
    </row>
    <row r="38" spans="1:19" s="7" customFormat="1" ht="26.25" customHeight="1" x14ac:dyDescent="0.25">
      <c r="A38" s="13">
        <v>5</v>
      </c>
      <c r="B38" s="2" t="s">
        <v>30</v>
      </c>
      <c r="C38" s="2">
        <v>698.5</v>
      </c>
      <c r="D38" s="2">
        <v>699</v>
      </c>
      <c r="E38" s="2">
        <v>0.5</v>
      </c>
      <c r="F38" s="2">
        <v>0.5</v>
      </c>
      <c r="G38" s="2">
        <v>6.9</v>
      </c>
      <c r="H38" s="2">
        <v>22.5</v>
      </c>
      <c r="I38" s="2">
        <v>26.4</v>
      </c>
      <c r="J38" s="2">
        <f t="shared" si="12"/>
        <v>44.199999999999996</v>
      </c>
      <c r="K38" s="2">
        <v>5475</v>
      </c>
      <c r="L38" s="2" t="str">
        <f>HLOOKUP(K38,[1]P2!$A$2:$S$4,3)</f>
        <v>G7</v>
      </c>
      <c r="M38" s="2">
        <v>6.9</v>
      </c>
      <c r="N38" s="2">
        <v>22.5</v>
      </c>
      <c r="O38" s="2">
        <v>26.4</v>
      </c>
      <c r="P38" s="2">
        <f t="shared" si="13"/>
        <v>44.199999999999996</v>
      </c>
      <c r="Q38" s="2">
        <v>5475</v>
      </c>
      <c r="R38" s="2" t="str">
        <f>HLOOKUP(Q38,[1]P2!$A$2:$S$4,3)</f>
        <v>G7</v>
      </c>
      <c r="S38" s="8" t="s">
        <v>25</v>
      </c>
    </row>
    <row r="39" spans="1:19" s="7" customFormat="1" ht="26.25" customHeight="1" x14ac:dyDescent="0.25">
      <c r="A39" s="13">
        <v>6</v>
      </c>
      <c r="B39" s="2" t="s">
        <v>32</v>
      </c>
      <c r="C39" s="2">
        <v>772.56</v>
      </c>
      <c r="D39" s="2">
        <v>773.87</v>
      </c>
      <c r="E39" s="2">
        <v>1.31</v>
      </c>
      <c r="F39" s="2">
        <v>1.31</v>
      </c>
      <c r="G39" s="2">
        <v>5.3</v>
      </c>
      <c r="H39" s="2">
        <v>28.9</v>
      </c>
      <c r="I39" s="2">
        <v>26</v>
      </c>
      <c r="J39" s="2">
        <f t="shared" si="12"/>
        <v>39.800000000000011</v>
      </c>
      <c r="K39" s="2">
        <v>4995</v>
      </c>
      <c r="L39" s="2" t="str">
        <f>HLOOKUP(K39,[1]P2!$A$2:$S$4,3)</f>
        <v>G8</v>
      </c>
      <c r="M39" s="2">
        <v>5.3</v>
      </c>
      <c r="N39" s="2">
        <v>28.9</v>
      </c>
      <c r="O39" s="2">
        <v>26</v>
      </c>
      <c r="P39" s="2">
        <f t="shared" si="13"/>
        <v>39.800000000000011</v>
      </c>
      <c r="Q39" s="2">
        <v>4995</v>
      </c>
      <c r="R39" s="2" t="str">
        <f>HLOOKUP(Q39,[1]P2!$A$2:$S$4,3)</f>
        <v>G8</v>
      </c>
      <c r="S39" s="8" t="s">
        <v>25</v>
      </c>
    </row>
    <row r="40" spans="1:19" s="7" customFormat="1" ht="26.25" customHeight="1" x14ac:dyDescent="0.25">
      <c r="A40" s="9"/>
      <c r="B40" s="8" t="s">
        <v>14</v>
      </c>
      <c r="C40" s="8">
        <f>AVERAGE(C35:C39)</f>
        <v>761.88599999999997</v>
      </c>
      <c r="D40" s="8">
        <f>AVERAGE(D35:D39)</f>
        <v>762.56600000000003</v>
      </c>
      <c r="E40" s="8">
        <f>AVERAGE(E35:E39)</f>
        <v>0.67999999999999994</v>
      </c>
      <c r="F40" s="12">
        <f>AVERAGE(F35:F39)</f>
        <v>0.67999999999999994</v>
      </c>
      <c r="G40" s="8">
        <f>AVERAGE(G35:G39)</f>
        <v>6.36</v>
      </c>
      <c r="H40" s="8">
        <f>AVERAGE(H35:H39)</f>
        <v>28.240000000000002</v>
      </c>
      <c r="I40" s="8">
        <f>AVERAGE(I35:I39)</f>
        <v>26.439999999999998</v>
      </c>
      <c r="J40" s="8">
        <f>AVERAGE(J35:J39)</f>
        <v>38.96</v>
      </c>
      <c r="K40" s="8">
        <f>AVERAGE(K35:K39)</f>
        <v>4933</v>
      </c>
      <c r="L40" s="8" t="str">
        <f>HLOOKUP(K40,[1]P2!$A$2:$S$4,3)</f>
        <v>G8</v>
      </c>
      <c r="M40" s="8">
        <f>AVERAGE(M35:M39)</f>
        <v>6.36</v>
      </c>
      <c r="N40" s="8">
        <f>AVERAGE(N35:N39)</f>
        <v>28.240000000000002</v>
      </c>
      <c r="O40" s="8">
        <f>AVERAGE(O35:O39)</f>
        <v>26.439999999999998</v>
      </c>
      <c r="P40" s="8">
        <f>AVERAGE(P35:P39)</f>
        <v>38.96</v>
      </c>
      <c r="Q40" s="8">
        <f>AVERAGE(Q35:Q39)</f>
        <v>4933</v>
      </c>
      <c r="R40" s="8" t="str">
        <f>HLOOKUP(Q40,[1]P2!$A$2:$S$4,3)</f>
        <v>G8</v>
      </c>
      <c r="S40" s="8"/>
    </row>
    <row r="41" spans="1:19" s="7" customFormat="1" ht="26.25" customHeight="1" x14ac:dyDescent="0.25">
      <c r="A41" s="9"/>
      <c r="B41" s="8" t="s">
        <v>12</v>
      </c>
      <c r="C41" s="8">
        <f>MIN(C35:C39)</f>
        <v>677.1</v>
      </c>
      <c r="D41" s="8">
        <f>MIN(D35:D39)</f>
        <v>677.62</v>
      </c>
      <c r="E41" s="8">
        <f>MIN(E35:E39)</f>
        <v>0.5</v>
      </c>
      <c r="F41" s="12">
        <f>MIN(F35:F39)</f>
        <v>0.5</v>
      </c>
      <c r="G41" s="8">
        <f>MIN(G35:G39)</f>
        <v>5.0999999999999996</v>
      </c>
      <c r="H41" s="8">
        <f>MIN(H35:H39)</f>
        <v>15.2</v>
      </c>
      <c r="I41" s="8">
        <f>MIN(I35:I39)</f>
        <v>22.8</v>
      </c>
      <c r="J41" s="8">
        <f>MIN(J35:J39)</f>
        <v>31.400000000000002</v>
      </c>
      <c r="K41" s="8">
        <f>MIN(K35:K39)</f>
        <v>3876</v>
      </c>
      <c r="L41" s="8" t="str">
        <f>HLOOKUP(K41,[1]P2!$A$2:$S$4,3)</f>
        <v>G12</v>
      </c>
      <c r="M41" s="8">
        <f>MIN(M35:M39)</f>
        <v>5.0999999999999996</v>
      </c>
      <c r="N41" s="8">
        <f>MIN(N35:N39)</f>
        <v>15.2</v>
      </c>
      <c r="O41" s="8">
        <f>MIN(O35:O39)</f>
        <v>22.8</v>
      </c>
      <c r="P41" s="8">
        <f>MIN(P35:P39)</f>
        <v>31.400000000000002</v>
      </c>
      <c r="Q41" s="8">
        <f>MIN(Q35:Q39)</f>
        <v>3876</v>
      </c>
      <c r="R41" s="8" t="str">
        <f>HLOOKUP(Q41,[1]P2!$A$2:$S$4,3)</f>
        <v>G12</v>
      </c>
      <c r="S41" s="8"/>
    </row>
    <row r="42" spans="1:19" s="7" customFormat="1" ht="26.25" customHeight="1" x14ac:dyDescent="0.25">
      <c r="A42" s="9"/>
      <c r="B42" s="8" t="s">
        <v>13</v>
      </c>
      <c r="C42" s="8">
        <f>MAX(C35:C39)</f>
        <v>929.08</v>
      </c>
      <c r="D42" s="8">
        <f>MAX(D35:D39)</f>
        <v>929.64</v>
      </c>
      <c r="E42" s="8">
        <f>MAX(E35:E39)</f>
        <v>1.31</v>
      </c>
      <c r="F42" s="12">
        <f>MAX(F35:F39)</f>
        <v>1.31</v>
      </c>
      <c r="G42" s="8">
        <f>MAX(G35:G39)</f>
        <v>7.8</v>
      </c>
      <c r="H42" s="8">
        <f>MAX(H35:H39)</f>
        <v>40.700000000000003</v>
      </c>
      <c r="I42" s="8">
        <f>MAX(I35:I39)</f>
        <v>30.7</v>
      </c>
      <c r="J42" s="8">
        <f>MAX(J35:J39)</f>
        <v>47.399999999999991</v>
      </c>
      <c r="K42" s="8">
        <f>MAX(K35:K39)</f>
        <v>6094</v>
      </c>
      <c r="L42" s="8" t="str">
        <f>HLOOKUP(K42,[1]P2!$A$2:$S$4,3)</f>
        <v>G5</v>
      </c>
      <c r="M42" s="8">
        <f>MAX(M35:M39)</f>
        <v>7.8</v>
      </c>
      <c r="N42" s="8">
        <f>MAX(N35:N39)</f>
        <v>40.700000000000003</v>
      </c>
      <c r="O42" s="8">
        <f>MAX(O35:O39)</f>
        <v>30.7</v>
      </c>
      <c r="P42" s="8">
        <f>MAX(P35:P39)</f>
        <v>47.399999999999991</v>
      </c>
      <c r="Q42" s="8">
        <f>MAX(Q35:Q39)</f>
        <v>6094</v>
      </c>
      <c r="R42" s="8" t="str">
        <f>HLOOKUP(Q42,[1]P2!$A$2:$S$4,3)</f>
        <v>G5</v>
      </c>
      <c r="S42" s="8"/>
    </row>
    <row r="43" spans="1:19" x14ac:dyDescent="0.25"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1"/>
    </row>
    <row r="44" spans="1:19" ht="15" customHeight="1" x14ac:dyDescent="0.25">
      <c r="B44" s="18" t="s">
        <v>39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ht="15" customHeight="1" x14ac:dyDescent="0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ht="15" customHeight="1" x14ac:dyDescent="0.2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ht="15" customHeight="1" x14ac:dyDescent="0.2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ht="15" customHeight="1" x14ac:dyDescent="0.2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2:19" ht="15" customHeight="1" x14ac:dyDescent="0.2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2:19" ht="15" customHeight="1" x14ac:dyDescent="0.2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2:19" ht="15" customHeight="1" x14ac:dyDescent="0.2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2:19" ht="15" customHeight="1" x14ac:dyDescent="0.2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2:19" ht="15" customHeight="1" x14ac:dyDescent="0.2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2:19" ht="15" customHeight="1" x14ac:dyDescent="0.2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2:19" ht="15" customHeight="1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spans="2:19" ht="15" customHeight="1" x14ac:dyDescent="0.2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spans="2:19" ht="15" customHeight="1" x14ac:dyDescent="0.2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</row>
    <row r="58" spans="2:19" ht="15" customHeight="1" x14ac:dyDescent="0.25"/>
    <row r="59" spans="2:19" ht="15" customHeight="1" x14ac:dyDescent="0.25"/>
    <row r="60" spans="2:19" ht="15" customHeight="1" x14ac:dyDescent="0.25"/>
    <row r="61" spans="2:19" ht="15" customHeight="1" x14ac:dyDescent="0.25"/>
    <row r="62" spans="2:19" ht="15" customHeight="1" x14ac:dyDescent="0.25"/>
    <row r="63" spans="2:19" ht="15" customHeight="1" x14ac:dyDescent="0.25"/>
    <row r="64" spans="2:19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</sheetData>
  <mergeCells count="40">
    <mergeCell ref="A1:S1"/>
    <mergeCell ref="A2:R2"/>
    <mergeCell ref="A3:A4"/>
    <mergeCell ref="B3:B4"/>
    <mergeCell ref="C3:C4"/>
    <mergeCell ref="D3:D4"/>
    <mergeCell ref="E3:E4"/>
    <mergeCell ref="G3:L3"/>
    <mergeCell ref="M3:R3"/>
    <mergeCell ref="B49:O49"/>
    <mergeCell ref="P49:S49"/>
    <mergeCell ref="B50:O50"/>
    <mergeCell ref="B5:R5"/>
    <mergeCell ref="B20:R20"/>
    <mergeCell ref="B46:O46"/>
    <mergeCell ref="P46:S46"/>
    <mergeCell ref="B47:O47"/>
    <mergeCell ref="P47:S47"/>
    <mergeCell ref="B48:O48"/>
    <mergeCell ref="P48:S48"/>
    <mergeCell ref="D43:O43"/>
    <mergeCell ref="B44:O44"/>
    <mergeCell ref="P44:S44"/>
    <mergeCell ref="B45:O45"/>
    <mergeCell ref="P45:S45"/>
    <mergeCell ref="P50:S50"/>
    <mergeCell ref="B51:O51"/>
    <mergeCell ref="P51:S51"/>
    <mergeCell ref="B52:O52"/>
    <mergeCell ref="P52:S52"/>
    <mergeCell ref="B56:O56"/>
    <mergeCell ref="P56:S56"/>
    <mergeCell ref="B57:O57"/>
    <mergeCell ref="P57:S57"/>
    <mergeCell ref="B53:O53"/>
    <mergeCell ref="P53:S53"/>
    <mergeCell ref="B54:O54"/>
    <mergeCell ref="P54:S54"/>
    <mergeCell ref="B55:O55"/>
    <mergeCell ref="P55:S55"/>
  </mergeCells>
  <pageMargins left="0.7" right="0.7" top="0.75" bottom="0.75" header="0.3" footer="0.3"/>
  <pageSetup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view="pageBreakPreview" topLeftCell="A7" zoomScaleNormal="100" zoomScaleSheetLayoutView="100" workbookViewId="0">
      <selection activeCell="A39" sqref="A39:XFD39"/>
    </sheetView>
  </sheetViews>
  <sheetFormatPr defaultRowHeight="14.25" x14ac:dyDescent="0.25"/>
  <cols>
    <col min="1" max="1" width="4.7109375" style="6" customWidth="1"/>
    <col min="2" max="2" width="14.28515625" style="2" customWidth="1"/>
    <col min="3" max="3" width="10.85546875" style="2" customWidth="1"/>
    <col min="4" max="4" width="10.28515625" style="2" customWidth="1"/>
    <col min="5" max="5" width="8.5703125" style="2" customWidth="1"/>
    <col min="6" max="6" width="5.85546875" style="2" customWidth="1"/>
    <col min="7" max="7" width="6.7109375" style="2" customWidth="1"/>
    <col min="8" max="8" width="7.5703125" style="2" customWidth="1"/>
    <col min="9" max="9" width="9.85546875" style="2" customWidth="1"/>
    <col min="10" max="10" width="10.85546875" style="2" customWidth="1"/>
    <col min="11" max="11" width="7.140625" style="2" customWidth="1"/>
    <col min="12" max="12" width="6.42578125" style="2" customWidth="1"/>
    <col min="13" max="13" width="6.7109375" style="2" customWidth="1"/>
    <col min="14" max="14" width="7.5703125" style="2" customWidth="1"/>
    <col min="15" max="15" width="8" style="2" customWidth="1"/>
    <col min="16" max="16" width="9.7109375" style="2" customWidth="1"/>
    <col min="17" max="17" width="7.28515625" style="2" customWidth="1"/>
    <col min="18" max="18" width="21.28515625" style="5" customWidth="1"/>
    <col min="19" max="230" width="9.140625" style="5"/>
    <col min="231" max="231" width="3.7109375" style="5" customWidth="1"/>
    <col min="232" max="232" width="12" style="5" customWidth="1"/>
    <col min="233" max="233" width="7.85546875" style="5" customWidth="1"/>
    <col min="234" max="234" width="8.140625" style="5" customWidth="1"/>
    <col min="235" max="235" width="8.5703125" style="5" customWidth="1"/>
    <col min="236" max="236" width="5.28515625" style="5" bestFit="1" customWidth="1"/>
    <col min="237" max="237" width="5.140625" style="5" customWidth="1"/>
    <col min="238" max="239" width="5.42578125" style="5" customWidth="1"/>
    <col min="240" max="240" width="5.140625" style="5" customWidth="1"/>
    <col min="241" max="241" width="6.42578125" style="5" customWidth="1"/>
    <col min="242" max="242" width="5.85546875" style="5" customWidth="1"/>
    <col min="243" max="243" width="6.140625" style="5" customWidth="1"/>
    <col min="244" max="244" width="5" style="5" customWidth="1"/>
    <col min="245" max="245" width="5.28515625" style="5" bestFit="1" customWidth="1"/>
    <col min="246" max="246" width="5.85546875" style="5" customWidth="1"/>
    <col min="247" max="247" width="6.140625" style="5" customWidth="1"/>
    <col min="248" max="249" width="5.42578125" style="5" customWidth="1"/>
    <col min="250" max="250" width="6.7109375" style="5" customWidth="1"/>
    <col min="251" max="251" width="5.85546875" style="5" customWidth="1"/>
    <col min="252" max="252" width="6.140625" style="5" customWidth="1"/>
    <col min="253" max="254" width="5.28515625" style="5" bestFit="1" customWidth="1"/>
    <col min="255" max="256" width="5.42578125" style="5" customWidth="1"/>
    <col min="257" max="258" width="5.140625" style="5" customWidth="1"/>
    <col min="259" max="259" width="6.7109375" style="5" customWidth="1"/>
    <col min="260" max="261" width="5.85546875" style="5" customWidth="1"/>
    <col min="262" max="262" width="5.140625" style="5" customWidth="1"/>
    <col min="263" max="263" width="12.7109375" style="5" customWidth="1"/>
    <col min="264" max="264" width="5" style="5" bestFit="1" customWidth="1"/>
    <col min="265" max="267" width="6.28515625" style="5" bestFit="1" customWidth="1"/>
    <col min="268" max="268" width="6.42578125" style="5" bestFit="1" customWidth="1"/>
    <col min="269" max="269" width="5.7109375" style="5" customWidth="1"/>
    <col min="270" max="270" width="6.42578125" style="5" customWidth="1"/>
    <col min="271" max="271" width="7.140625" style="5" customWidth="1"/>
    <col min="272" max="272" width="6.42578125" style="5" customWidth="1"/>
    <col min="273" max="486" width="9.140625" style="5"/>
    <col min="487" max="487" width="3.7109375" style="5" customWidth="1"/>
    <col min="488" max="488" width="12" style="5" customWidth="1"/>
    <col min="489" max="489" width="7.85546875" style="5" customWidth="1"/>
    <col min="490" max="490" width="8.140625" style="5" customWidth="1"/>
    <col min="491" max="491" width="8.5703125" style="5" customWidth="1"/>
    <col min="492" max="492" width="5.28515625" style="5" bestFit="1" customWidth="1"/>
    <col min="493" max="493" width="5.140625" style="5" customWidth="1"/>
    <col min="494" max="495" width="5.42578125" style="5" customWidth="1"/>
    <col min="496" max="496" width="5.140625" style="5" customWidth="1"/>
    <col min="497" max="497" width="6.42578125" style="5" customWidth="1"/>
    <col min="498" max="498" width="5.85546875" style="5" customWidth="1"/>
    <col min="499" max="499" width="6.140625" style="5" customWidth="1"/>
    <col min="500" max="500" width="5" style="5" customWidth="1"/>
    <col min="501" max="501" width="5.28515625" style="5" bestFit="1" customWidth="1"/>
    <col min="502" max="502" width="5.85546875" style="5" customWidth="1"/>
    <col min="503" max="503" width="6.140625" style="5" customWidth="1"/>
    <col min="504" max="505" width="5.42578125" style="5" customWidth="1"/>
    <col min="506" max="506" width="6.7109375" style="5" customWidth="1"/>
    <col min="507" max="507" width="5.85546875" style="5" customWidth="1"/>
    <col min="508" max="508" width="6.140625" style="5" customWidth="1"/>
    <col min="509" max="510" width="5.28515625" style="5" bestFit="1" customWidth="1"/>
    <col min="511" max="512" width="5.42578125" style="5" customWidth="1"/>
    <col min="513" max="514" width="5.140625" style="5" customWidth="1"/>
    <col min="515" max="515" width="6.7109375" style="5" customWidth="1"/>
    <col min="516" max="517" width="5.85546875" style="5" customWidth="1"/>
    <col min="518" max="518" width="5.140625" style="5" customWidth="1"/>
    <col min="519" max="519" width="12.7109375" style="5" customWidth="1"/>
    <col min="520" max="520" width="5" style="5" bestFit="1" customWidth="1"/>
    <col min="521" max="523" width="6.28515625" style="5" bestFit="1" customWidth="1"/>
    <col min="524" max="524" width="6.42578125" style="5" bestFit="1" customWidth="1"/>
    <col min="525" max="525" width="5.7109375" style="5" customWidth="1"/>
    <col min="526" max="526" width="6.42578125" style="5" customWidth="1"/>
    <col min="527" max="527" width="7.140625" style="5" customWidth="1"/>
    <col min="528" max="528" width="6.42578125" style="5" customWidth="1"/>
    <col min="529" max="742" width="9.140625" style="5"/>
    <col min="743" max="743" width="3.7109375" style="5" customWidth="1"/>
    <col min="744" max="744" width="12" style="5" customWidth="1"/>
    <col min="745" max="745" width="7.85546875" style="5" customWidth="1"/>
    <col min="746" max="746" width="8.140625" style="5" customWidth="1"/>
    <col min="747" max="747" width="8.5703125" style="5" customWidth="1"/>
    <col min="748" max="748" width="5.28515625" style="5" bestFit="1" customWidth="1"/>
    <col min="749" max="749" width="5.140625" style="5" customWidth="1"/>
    <col min="750" max="751" width="5.42578125" style="5" customWidth="1"/>
    <col min="752" max="752" width="5.140625" style="5" customWidth="1"/>
    <col min="753" max="753" width="6.42578125" style="5" customWidth="1"/>
    <col min="754" max="754" width="5.85546875" style="5" customWidth="1"/>
    <col min="755" max="755" width="6.140625" style="5" customWidth="1"/>
    <col min="756" max="756" width="5" style="5" customWidth="1"/>
    <col min="757" max="757" width="5.28515625" style="5" bestFit="1" customWidth="1"/>
    <col min="758" max="758" width="5.85546875" style="5" customWidth="1"/>
    <col min="759" max="759" width="6.140625" style="5" customWidth="1"/>
    <col min="760" max="761" width="5.42578125" style="5" customWidth="1"/>
    <col min="762" max="762" width="6.7109375" style="5" customWidth="1"/>
    <col min="763" max="763" width="5.85546875" style="5" customWidth="1"/>
    <col min="764" max="764" width="6.140625" style="5" customWidth="1"/>
    <col min="765" max="766" width="5.28515625" style="5" bestFit="1" customWidth="1"/>
    <col min="767" max="768" width="5.42578125" style="5" customWidth="1"/>
    <col min="769" max="770" width="5.140625" style="5" customWidth="1"/>
    <col min="771" max="771" width="6.7109375" style="5" customWidth="1"/>
    <col min="772" max="773" width="5.85546875" style="5" customWidth="1"/>
    <col min="774" max="774" width="5.140625" style="5" customWidth="1"/>
    <col min="775" max="775" width="12.7109375" style="5" customWidth="1"/>
    <col min="776" max="776" width="5" style="5" bestFit="1" customWidth="1"/>
    <col min="777" max="779" width="6.28515625" style="5" bestFit="1" customWidth="1"/>
    <col min="780" max="780" width="6.42578125" style="5" bestFit="1" customWidth="1"/>
    <col min="781" max="781" width="5.7109375" style="5" customWidth="1"/>
    <col min="782" max="782" width="6.42578125" style="5" customWidth="1"/>
    <col min="783" max="783" width="7.140625" style="5" customWidth="1"/>
    <col min="784" max="784" width="6.42578125" style="5" customWidth="1"/>
    <col min="785" max="998" width="9.140625" style="5"/>
    <col min="999" max="999" width="3.7109375" style="5" customWidth="1"/>
    <col min="1000" max="1000" width="12" style="5" customWidth="1"/>
    <col min="1001" max="1001" width="7.85546875" style="5" customWidth="1"/>
    <col min="1002" max="1002" width="8.140625" style="5" customWidth="1"/>
    <col min="1003" max="1003" width="8.5703125" style="5" customWidth="1"/>
    <col min="1004" max="1004" width="5.28515625" style="5" bestFit="1" customWidth="1"/>
    <col min="1005" max="1005" width="5.140625" style="5" customWidth="1"/>
    <col min="1006" max="1007" width="5.42578125" style="5" customWidth="1"/>
    <col min="1008" max="1008" width="5.140625" style="5" customWidth="1"/>
    <col min="1009" max="1009" width="6.42578125" style="5" customWidth="1"/>
    <col min="1010" max="1010" width="5.85546875" style="5" customWidth="1"/>
    <col min="1011" max="1011" width="6.140625" style="5" customWidth="1"/>
    <col min="1012" max="1012" width="5" style="5" customWidth="1"/>
    <col min="1013" max="1013" width="5.28515625" style="5" bestFit="1" customWidth="1"/>
    <col min="1014" max="1014" width="5.85546875" style="5" customWidth="1"/>
    <col min="1015" max="1015" width="6.140625" style="5" customWidth="1"/>
    <col min="1016" max="1017" width="5.42578125" style="5" customWidth="1"/>
    <col min="1018" max="1018" width="6.7109375" style="5" customWidth="1"/>
    <col min="1019" max="1019" width="5.85546875" style="5" customWidth="1"/>
    <col min="1020" max="1020" width="6.140625" style="5" customWidth="1"/>
    <col min="1021" max="1022" width="5.28515625" style="5" bestFit="1" customWidth="1"/>
    <col min="1023" max="1024" width="5.42578125" style="5" customWidth="1"/>
    <col min="1025" max="1026" width="5.140625" style="5" customWidth="1"/>
    <col min="1027" max="1027" width="6.7109375" style="5" customWidth="1"/>
    <col min="1028" max="1029" width="5.85546875" style="5" customWidth="1"/>
    <col min="1030" max="1030" width="5.140625" style="5" customWidth="1"/>
    <col min="1031" max="1031" width="12.7109375" style="5" customWidth="1"/>
    <col min="1032" max="1032" width="5" style="5" bestFit="1" customWidth="1"/>
    <col min="1033" max="1035" width="6.28515625" style="5" bestFit="1" customWidth="1"/>
    <col min="1036" max="1036" width="6.42578125" style="5" bestFit="1" customWidth="1"/>
    <col min="1037" max="1037" width="5.7109375" style="5" customWidth="1"/>
    <col min="1038" max="1038" width="6.42578125" style="5" customWidth="1"/>
    <col min="1039" max="1039" width="7.140625" style="5" customWidth="1"/>
    <col min="1040" max="1040" width="6.42578125" style="5" customWidth="1"/>
    <col min="1041" max="1254" width="9.140625" style="5"/>
    <col min="1255" max="1255" width="3.7109375" style="5" customWidth="1"/>
    <col min="1256" max="1256" width="12" style="5" customWidth="1"/>
    <col min="1257" max="1257" width="7.85546875" style="5" customWidth="1"/>
    <col min="1258" max="1258" width="8.140625" style="5" customWidth="1"/>
    <col min="1259" max="1259" width="8.5703125" style="5" customWidth="1"/>
    <col min="1260" max="1260" width="5.28515625" style="5" bestFit="1" customWidth="1"/>
    <col min="1261" max="1261" width="5.140625" style="5" customWidth="1"/>
    <col min="1262" max="1263" width="5.42578125" style="5" customWidth="1"/>
    <col min="1264" max="1264" width="5.140625" style="5" customWidth="1"/>
    <col min="1265" max="1265" width="6.42578125" style="5" customWidth="1"/>
    <col min="1266" max="1266" width="5.85546875" style="5" customWidth="1"/>
    <col min="1267" max="1267" width="6.140625" style="5" customWidth="1"/>
    <col min="1268" max="1268" width="5" style="5" customWidth="1"/>
    <col min="1269" max="1269" width="5.28515625" style="5" bestFit="1" customWidth="1"/>
    <col min="1270" max="1270" width="5.85546875" style="5" customWidth="1"/>
    <col min="1271" max="1271" width="6.140625" style="5" customWidth="1"/>
    <col min="1272" max="1273" width="5.42578125" style="5" customWidth="1"/>
    <col min="1274" max="1274" width="6.7109375" style="5" customWidth="1"/>
    <col min="1275" max="1275" width="5.85546875" style="5" customWidth="1"/>
    <col min="1276" max="1276" width="6.140625" style="5" customWidth="1"/>
    <col min="1277" max="1278" width="5.28515625" style="5" bestFit="1" customWidth="1"/>
    <col min="1279" max="1280" width="5.42578125" style="5" customWidth="1"/>
    <col min="1281" max="1282" width="5.140625" style="5" customWidth="1"/>
    <col min="1283" max="1283" width="6.7109375" style="5" customWidth="1"/>
    <col min="1284" max="1285" width="5.85546875" style="5" customWidth="1"/>
    <col min="1286" max="1286" width="5.140625" style="5" customWidth="1"/>
    <col min="1287" max="1287" width="12.7109375" style="5" customWidth="1"/>
    <col min="1288" max="1288" width="5" style="5" bestFit="1" customWidth="1"/>
    <col min="1289" max="1291" width="6.28515625" style="5" bestFit="1" customWidth="1"/>
    <col min="1292" max="1292" width="6.42578125" style="5" bestFit="1" customWidth="1"/>
    <col min="1293" max="1293" width="5.7109375" style="5" customWidth="1"/>
    <col min="1294" max="1294" width="6.42578125" style="5" customWidth="1"/>
    <col min="1295" max="1295" width="7.140625" style="5" customWidth="1"/>
    <col min="1296" max="1296" width="6.42578125" style="5" customWidth="1"/>
    <col min="1297" max="1510" width="9.140625" style="5"/>
    <col min="1511" max="1511" width="3.7109375" style="5" customWidth="1"/>
    <col min="1512" max="1512" width="12" style="5" customWidth="1"/>
    <col min="1513" max="1513" width="7.85546875" style="5" customWidth="1"/>
    <col min="1514" max="1514" width="8.140625" style="5" customWidth="1"/>
    <col min="1515" max="1515" width="8.5703125" style="5" customWidth="1"/>
    <col min="1516" max="1516" width="5.28515625" style="5" bestFit="1" customWidth="1"/>
    <col min="1517" max="1517" width="5.140625" style="5" customWidth="1"/>
    <col min="1518" max="1519" width="5.42578125" style="5" customWidth="1"/>
    <col min="1520" max="1520" width="5.140625" style="5" customWidth="1"/>
    <col min="1521" max="1521" width="6.42578125" style="5" customWidth="1"/>
    <col min="1522" max="1522" width="5.85546875" style="5" customWidth="1"/>
    <col min="1523" max="1523" width="6.140625" style="5" customWidth="1"/>
    <col min="1524" max="1524" width="5" style="5" customWidth="1"/>
    <col min="1525" max="1525" width="5.28515625" style="5" bestFit="1" customWidth="1"/>
    <col min="1526" max="1526" width="5.85546875" style="5" customWidth="1"/>
    <col min="1527" max="1527" width="6.140625" style="5" customWidth="1"/>
    <col min="1528" max="1529" width="5.42578125" style="5" customWidth="1"/>
    <col min="1530" max="1530" width="6.7109375" style="5" customWidth="1"/>
    <col min="1531" max="1531" width="5.85546875" style="5" customWidth="1"/>
    <col min="1532" max="1532" width="6.140625" style="5" customWidth="1"/>
    <col min="1533" max="1534" width="5.28515625" style="5" bestFit="1" customWidth="1"/>
    <col min="1535" max="1536" width="5.42578125" style="5" customWidth="1"/>
    <col min="1537" max="1538" width="5.140625" style="5" customWidth="1"/>
    <col min="1539" max="1539" width="6.7109375" style="5" customWidth="1"/>
    <col min="1540" max="1541" width="5.85546875" style="5" customWidth="1"/>
    <col min="1542" max="1542" width="5.140625" style="5" customWidth="1"/>
    <col min="1543" max="1543" width="12.7109375" style="5" customWidth="1"/>
    <col min="1544" max="1544" width="5" style="5" bestFit="1" customWidth="1"/>
    <col min="1545" max="1547" width="6.28515625" style="5" bestFit="1" customWidth="1"/>
    <col min="1548" max="1548" width="6.42578125" style="5" bestFit="1" customWidth="1"/>
    <col min="1549" max="1549" width="5.7109375" style="5" customWidth="1"/>
    <col min="1550" max="1550" width="6.42578125" style="5" customWidth="1"/>
    <col min="1551" max="1551" width="7.140625" style="5" customWidth="1"/>
    <col min="1552" max="1552" width="6.42578125" style="5" customWidth="1"/>
    <col min="1553" max="1766" width="9.140625" style="5"/>
    <col min="1767" max="1767" width="3.7109375" style="5" customWidth="1"/>
    <col min="1768" max="1768" width="12" style="5" customWidth="1"/>
    <col min="1769" max="1769" width="7.85546875" style="5" customWidth="1"/>
    <col min="1770" max="1770" width="8.140625" style="5" customWidth="1"/>
    <col min="1771" max="1771" width="8.5703125" style="5" customWidth="1"/>
    <col min="1772" max="1772" width="5.28515625" style="5" bestFit="1" customWidth="1"/>
    <col min="1773" max="1773" width="5.140625" style="5" customWidth="1"/>
    <col min="1774" max="1775" width="5.42578125" style="5" customWidth="1"/>
    <col min="1776" max="1776" width="5.140625" style="5" customWidth="1"/>
    <col min="1777" max="1777" width="6.42578125" style="5" customWidth="1"/>
    <col min="1778" max="1778" width="5.85546875" style="5" customWidth="1"/>
    <col min="1779" max="1779" width="6.140625" style="5" customWidth="1"/>
    <col min="1780" max="1780" width="5" style="5" customWidth="1"/>
    <col min="1781" max="1781" width="5.28515625" style="5" bestFit="1" customWidth="1"/>
    <col min="1782" max="1782" width="5.85546875" style="5" customWidth="1"/>
    <col min="1783" max="1783" width="6.140625" style="5" customWidth="1"/>
    <col min="1784" max="1785" width="5.42578125" style="5" customWidth="1"/>
    <col min="1786" max="1786" width="6.7109375" style="5" customWidth="1"/>
    <col min="1787" max="1787" width="5.85546875" style="5" customWidth="1"/>
    <col min="1788" max="1788" width="6.140625" style="5" customWidth="1"/>
    <col min="1789" max="1790" width="5.28515625" style="5" bestFit="1" customWidth="1"/>
    <col min="1791" max="1792" width="5.42578125" style="5" customWidth="1"/>
    <col min="1793" max="1794" width="5.140625" style="5" customWidth="1"/>
    <col min="1795" max="1795" width="6.7109375" style="5" customWidth="1"/>
    <col min="1796" max="1797" width="5.85546875" style="5" customWidth="1"/>
    <col min="1798" max="1798" width="5.140625" style="5" customWidth="1"/>
    <col min="1799" max="1799" width="12.7109375" style="5" customWidth="1"/>
    <col min="1800" max="1800" width="5" style="5" bestFit="1" customWidth="1"/>
    <col min="1801" max="1803" width="6.28515625" style="5" bestFit="1" customWidth="1"/>
    <col min="1804" max="1804" width="6.42578125" style="5" bestFit="1" customWidth="1"/>
    <col min="1805" max="1805" width="5.7109375" style="5" customWidth="1"/>
    <col min="1806" max="1806" width="6.42578125" style="5" customWidth="1"/>
    <col min="1807" max="1807" width="7.140625" style="5" customWidth="1"/>
    <col min="1808" max="1808" width="6.42578125" style="5" customWidth="1"/>
    <col min="1809" max="2022" width="9.140625" style="5"/>
    <col min="2023" max="2023" width="3.7109375" style="5" customWidth="1"/>
    <col min="2024" max="2024" width="12" style="5" customWidth="1"/>
    <col min="2025" max="2025" width="7.85546875" style="5" customWidth="1"/>
    <col min="2026" max="2026" width="8.140625" style="5" customWidth="1"/>
    <col min="2027" max="2027" width="8.5703125" style="5" customWidth="1"/>
    <col min="2028" max="2028" width="5.28515625" style="5" bestFit="1" customWidth="1"/>
    <col min="2029" max="2029" width="5.140625" style="5" customWidth="1"/>
    <col min="2030" max="2031" width="5.42578125" style="5" customWidth="1"/>
    <col min="2032" max="2032" width="5.140625" style="5" customWidth="1"/>
    <col min="2033" max="2033" width="6.42578125" style="5" customWidth="1"/>
    <col min="2034" max="2034" width="5.85546875" style="5" customWidth="1"/>
    <col min="2035" max="2035" width="6.140625" style="5" customWidth="1"/>
    <col min="2036" max="2036" width="5" style="5" customWidth="1"/>
    <col min="2037" max="2037" width="5.28515625" style="5" bestFit="1" customWidth="1"/>
    <col min="2038" max="2038" width="5.85546875" style="5" customWidth="1"/>
    <col min="2039" max="2039" width="6.140625" style="5" customWidth="1"/>
    <col min="2040" max="2041" width="5.42578125" style="5" customWidth="1"/>
    <col min="2042" max="2042" width="6.7109375" style="5" customWidth="1"/>
    <col min="2043" max="2043" width="5.85546875" style="5" customWidth="1"/>
    <col min="2044" max="2044" width="6.140625" style="5" customWidth="1"/>
    <col min="2045" max="2046" width="5.28515625" style="5" bestFit="1" customWidth="1"/>
    <col min="2047" max="2048" width="5.42578125" style="5" customWidth="1"/>
    <col min="2049" max="2050" width="5.140625" style="5" customWidth="1"/>
    <col min="2051" max="2051" width="6.7109375" style="5" customWidth="1"/>
    <col min="2052" max="2053" width="5.85546875" style="5" customWidth="1"/>
    <col min="2054" max="2054" width="5.140625" style="5" customWidth="1"/>
    <col min="2055" max="2055" width="12.7109375" style="5" customWidth="1"/>
    <col min="2056" max="2056" width="5" style="5" bestFit="1" customWidth="1"/>
    <col min="2057" max="2059" width="6.28515625" style="5" bestFit="1" customWidth="1"/>
    <col min="2060" max="2060" width="6.42578125" style="5" bestFit="1" customWidth="1"/>
    <col min="2061" max="2061" width="5.7109375" style="5" customWidth="1"/>
    <col min="2062" max="2062" width="6.42578125" style="5" customWidth="1"/>
    <col min="2063" max="2063" width="7.140625" style="5" customWidth="1"/>
    <col min="2064" max="2064" width="6.42578125" style="5" customWidth="1"/>
    <col min="2065" max="2278" width="9.140625" style="5"/>
    <col min="2279" max="2279" width="3.7109375" style="5" customWidth="1"/>
    <col min="2280" max="2280" width="12" style="5" customWidth="1"/>
    <col min="2281" max="2281" width="7.85546875" style="5" customWidth="1"/>
    <col min="2282" max="2282" width="8.140625" style="5" customWidth="1"/>
    <col min="2283" max="2283" width="8.5703125" style="5" customWidth="1"/>
    <col min="2284" max="2284" width="5.28515625" style="5" bestFit="1" customWidth="1"/>
    <col min="2285" max="2285" width="5.140625" style="5" customWidth="1"/>
    <col min="2286" max="2287" width="5.42578125" style="5" customWidth="1"/>
    <col min="2288" max="2288" width="5.140625" style="5" customWidth="1"/>
    <col min="2289" max="2289" width="6.42578125" style="5" customWidth="1"/>
    <col min="2290" max="2290" width="5.85546875" style="5" customWidth="1"/>
    <col min="2291" max="2291" width="6.140625" style="5" customWidth="1"/>
    <col min="2292" max="2292" width="5" style="5" customWidth="1"/>
    <col min="2293" max="2293" width="5.28515625" style="5" bestFit="1" customWidth="1"/>
    <col min="2294" max="2294" width="5.85546875" style="5" customWidth="1"/>
    <col min="2295" max="2295" width="6.140625" style="5" customWidth="1"/>
    <col min="2296" max="2297" width="5.42578125" style="5" customWidth="1"/>
    <col min="2298" max="2298" width="6.7109375" style="5" customWidth="1"/>
    <col min="2299" max="2299" width="5.85546875" style="5" customWidth="1"/>
    <col min="2300" max="2300" width="6.140625" style="5" customWidth="1"/>
    <col min="2301" max="2302" width="5.28515625" style="5" bestFit="1" customWidth="1"/>
    <col min="2303" max="2304" width="5.42578125" style="5" customWidth="1"/>
    <col min="2305" max="2306" width="5.140625" style="5" customWidth="1"/>
    <col min="2307" max="2307" width="6.7109375" style="5" customWidth="1"/>
    <col min="2308" max="2309" width="5.85546875" style="5" customWidth="1"/>
    <col min="2310" max="2310" width="5.140625" style="5" customWidth="1"/>
    <col min="2311" max="2311" width="12.7109375" style="5" customWidth="1"/>
    <col min="2312" max="2312" width="5" style="5" bestFit="1" customWidth="1"/>
    <col min="2313" max="2315" width="6.28515625" style="5" bestFit="1" customWidth="1"/>
    <col min="2316" max="2316" width="6.42578125" style="5" bestFit="1" customWidth="1"/>
    <col min="2317" max="2317" width="5.7109375" style="5" customWidth="1"/>
    <col min="2318" max="2318" width="6.42578125" style="5" customWidth="1"/>
    <col min="2319" max="2319" width="7.140625" style="5" customWidth="1"/>
    <col min="2320" max="2320" width="6.42578125" style="5" customWidth="1"/>
    <col min="2321" max="2534" width="9.140625" style="5"/>
    <col min="2535" max="2535" width="3.7109375" style="5" customWidth="1"/>
    <col min="2536" max="2536" width="12" style="5" customWidth="1"/>
    <col min="2537" max="2537" width="7.85546875" style="5" customWidth="1"/>
    <col min="2538" max="2538" width="8.140625" style="5" customWidth="1"/>
    <col min="2539" max="2539" width="8.5703125" style="5" customWidth="1"/>
    <col min="2540" max="2540" width="5.28515625" style="5" bestFit="1" customWidth="1"/>
    <col min="2541" max="2541" width="5.140625" style="5" customWidth="1"/>
    <col min="2542" max="2543" width="5.42578125" style="5" customWidth="1"/>
    <col min="2544" max="2544" width="5.140625" style="5" customWidth="1"/>
    <col min="2545" max="2545" width="6.42578125" style="5" customWidth="1"/>
    <col min="2546" max="2546" width="5.85546875" style="5" customWidth="1"/>
    <col min="2547" max="2547" width="6.140625" style="5" customWidth="1"/>
    <col min="2548" max="2548" width="5" style="5" customWidth="1"/>
    <col min="2549" max="2549" width="5.28515625" style="5" bestFit="1" customWidth="1"/>
    <col min="2550" max="2550" width="5.85546875" style="5" customWidth="1"/>
    <col min="2551" max="2551" width="6.140625" style="5" customWidth="1"/>
    <col min="2552" max="2553" width="5.42578125" style="5" customWidth="1"/>
    <col min="2554" max="2554" width="6.7109375" style="5" customWidth="1"/>
    <col min="2555" max="2555" width="5.85546875" style="5" customWidth="1"/>
    <col min="2556" max="2556" width="6.140625" style="5" customWidth="1"/>
    <col min="2557" max="2558" width="5.28515625" style="5" bestFit="1" customWidth="1"/>
    <col min="2559" max="2560" width="5.42578125" style="5" customWidth="1"/>
    <col min="2561" max="2562" width="5.140625" style="5" customWidth="1"/>
    <col min="2563" max="2563" width="6.7109375" style="5" customWidth="1"/>
    <col min="2564" max="2565" width="5.85546875" style="5" customWidth="1"/>
    <col min="2566" max="2566" width="5.140625" style="5" customWidth="1"/>
    <col min="2567" max="2567" width="12.7109375" style="5" customWidth="1"/>
    <col min="2568" max="2568" width="5" style="5" bestFit="1" customWidth="1"/>
    <col min="2569" max="2571" width="6.28515625" style="5" bestFit="1" customWidth="1"/>
    <col min="2572" max="2572" width="6.42578125" style="5" bestFit="1" customWidth="1"/>
    <col min="2573" max="2573" width="5.7109375" style="5" customWidth="1"/>
    <col min="2574" max="2574" width="6.42578125" style="5" customWidth="1"/>
    <col min="2575" max="2575" width="7.140625" style="5" customWidth="1"/>
    <col min="2576" max="2576" width="6.42578125" style="5" customWidth="1"/>
    <col min="2577" max="2790" width="9.140625" style="5"/>
    <col min="2791" max="2791" width="3.7109375" style="5" customWidth="1"/>
    <col min="2792" max="2792" width="12" style="5" customWidth="1"/>
    <col min="2793" max="2793" width="7.85546875" style="5" customWidth="1"/>
    <col min="2794" max="2794" width="8.140625" style="5" customWidth="1"/>
    <col min="2795" max="2795" width="8.5703125" style="5" customWidth="1"/>
    <col min="2796" max="2796" width="5.28515625" style="5" bestFit="1" customWidth="1"/>
    <col min="2797" max="2797" width="5.140625" style="5" customWidth="1"/>
    <col min="2798" max="2799" width="5.42578125" style="5" customWidth="1"/>
    <col min="2800" max="2800" width="5.140625" style="5" customWidth="1"/>
    <col min="2801" max="2801" width="6.42578125" style="5" customWidth="1"/>
    <col min="2802" max="2802" width="5.85546875" style="5" customWidth="1"/>
    <col min="2803" max="2803" width="6.140625" style="5" customWidth="1"/>
    <col min="2804" max="2804" width="5" style="5" customWidth="1"/>
    <col min="2805" max="2805" width="5.28515625" style="5" bestFit="1" customWidth="1"/>
    <col min="2806" max="2806" width="5.85546875" style="5" customWidth="1"/>
    <col min="2807" max="2807" width="6.140625" style="5" customWidth="1"/>
    <col min="2808" max="2809" width="5.42578125" style="5" customWidth="1"/>
    <col min="2810" max="2810" width="6.7109375" style="5" customWidth="1"/>
    <col min="2811" max="2811" width="5.85546875" style="5" customWidth="1"/>
    <col min="2812" max="2812" width="6.140625" style="5" customWidth="1"/>
    <col min="2813" max="2814" width="5.28515625" style="5" bestFit="1" customWidth="1"/>
    <col min="2815" max="2816" width="5.42578125" style="5" customWidth="1"/>
    <col min="2817" max="2818" width="5.140625" style="5" customWidth="1"/>
    <col min="2819" max="2819" width="6.7109375" style="5" customWidth="1"/>
    <col min="2820" max="2821" width="5.85546875" style="5" customWidth="1"/>
    <col min="2822" max="2822" width="5.140625" style="5" customWidth="1"/>
    <col min="2823" max="2823" width="12.7109375" style="5" customWidth="1"/>
    <col min="2824" max="2824" width="5" style="5" bestFit="1" customWidth="1"/>
    <col min="2825" max="2827" width="6.28515625" style="5" bestFit="1" customWidth="1"/>
    <col min="2828" max="2828" width="6.42578125" style="5" bestFit="1" customWidth="1"/>
    <col min="2829" max="2829" width="5.7109375" style="5" customWidth="1"/>
    <col min="2830" max="2830" width="6.42578125" style="5" customWidth="1"/>
    <col min="2831" max="2831" width="7.140625" style="5" customWidth="1"/>
    <col min="2832" max="2832" width="6.42578125" style="5" customWidth="1"/>
    <col min="2833" max="3046" width="9.140625" style="5"/>
    <col min="3047" max="3047" width="3.7109375" style="5" customWidth="1"/>
    <col min="3048" max="3048" width="12" style="5" customWidth="1"/>
    <col min="3049" max="3049" width="7.85546875" style="5" customWidth="1"/>
    <col min="3050" max="3050" width="8.140625" style="5" customWidth="1"/>
    <col min="3051" max="3051" width="8.5703125" style="5" customWidth="1"/>
    <col min="3052" max="3052" width="5.28515625" style="5" bestFit="1" customWidth="1"/>
    <col min="3053" max="3053" width="5.140625" style="5" customWidth="1"/>
    <col min="3054" max="3055" width="5.42578125" style="5" customWidth="1"/>
    <col min="3056" max="3056" width="5.140625" style="5" customWidth="1"/>
    <col min="3057" max="3057" width="6.42578125" style="5" customWidth="1"/>
    <col min="3058" max="3058" width="5.85546875" style="5" customWidth="1"/>
    <col min="3059" max="3059" width="6.140625" style="5" customWidth="1"/>
    <col min="3060" max="3060" width="5" style="5" customWidth="1"/>
    <col min="3061" max="3061" width="5.28515625" style="5" bestFit="1" customWidth="1"/>
    <col min="3062" max="3062" width="5.85546875" style="5" customWidth="1"/>
    <col min="3063" max="3063" width="6.140625" style="5" customWidth="1"/>
    <col min="3064" max="3065" width="5.42578125" style="5" customWidth="1"/>
    <col min="3066" max="3066" width="6.7109375" style="5" customWidth="1"/>
    <col min="3067" max="3067" width="5.85546875" style="5" customWidth="1"/>
    <col min="3068" max="3068" width="6.140625" style="5" customWidth="1"/>
    <col min="3069" max="3070" width="5.28515625" style="5" bestFit="1" customWidth="1"/>
    <col min="3071" max="3072" width="5.42578125" style="5" customWidth="1"/>
    <col min="3073" max="3074" width="5.140625" style="5" customWidth="1"/>
    <col min="3075" max="3075" width="6.7109375" style="5" customWidth="1"/>
    <col min="3076" max="3077" width="5.85546875" style="5" customWidth="1"/>
    <col min="3078" max="3078" width="5.140625" style="5" customWidth="1"/>
    <col min="3079" max="3079" width="12.7109375" style="5" customWidth="1"/>
    <col min="3080" max="3080" width="5" style="5" bestFit="1" customWidth="1"/>
    <col min="3081" max="3083" width="6.28515625" style="5" bestFit="1" customWidth="1"/>
    <col min="3084" max="3084" width="6.42578125" style="5" bestFit="1" customWidth="1"/>
    <col min="3085" max="3085" width="5.7109375" style="5" customWidth="1"/>
    <col min="3086" max="3086" width="6.42578125" style="5" customWidth="1"/>
    <col min="3087" max="3087" width="7.140625" style="5" customWidth="1"/>
    <col min="3088" max="3088" width="6.42578125" style="5" customWidth="1"/>
    <col min="3089" max="3302" width="9.140625" style="5"/>
    <col min="3303" max="3303" width="3.7109375" style="5" customWidth="1"/>
    <col min="3304" max="3304" width="12" style="5" customWidth="1"/>
    <col min="3305" max="3305" width="7.85546875" style="5" customWidth="1"/>
    <col min="3306" max="3306" width="8.140625" style="5" customWidth="1"/>
    <col min="3307" max="3307" width="8.5703125" style="5" customWidth="1"/>
    <col min="3308" max="3308" width="5.28515625" style="5" bestFit="1" customWidth="1"/>
    <col min="3309" max="3309" width="5.140625" style="5" customWidth="1"/>
    <col min="3310" max="3311" width="5.42578125" style="5" customWidth="1"/>
    <col min="3312" max="3312" width="5.140625" style="5" customWidth="1"/>
    <col min="3313" max="3313" width="6.42578125" style="5" customWidth="1"/>
    <col min="3314" max="3314" width="5.85546875" style="5" customWidth="1"/>
    <col min="3315" max="3315" width="6.140625" style="5" customWidth="1"/>
    <col min="3316" max="3316" width="5" style="5" customWidth="1"/>
    <col min="3317" max="3317" width="5.28515625" style="5" bestFit="1" customWidth="1"/>
    <col min="3318" max="3318" width="5.85546875" style="5" customWidth="1"/>
    <col min="3319" max="3319" width="6.140625" style="5" customWidth="1"/>
    <col min="3320" max="3321" width="5.42578125" style="5" customWidth="1"/>
    <col min="3322" max="3322" width="6.7109375" style="5" customWidth="1"/>
    <col min="3323" max="3323" width="5.85546875" style="5" customWidth="1"/>
    <col min="3324" max="3324" width="6.140625" style="5" customWidth="1"/>
    <col min="3325" max="3326" width="5.28515625" style="5" bestFit="1" customWidth="1"/>
    <col min="3327" max="3328" width="5.42578125" style="5" customWidth="1"/>
    <col min="3329" max="3330" width="5.140625" style="5" customWidth="1"/>
    <col min="3331" max="3331" width="6.7109375" style="5" customWidth="1"/>
    <col min="3332" max="3333" width="5.85546875" style="5" customWidth="1"/>
    <col min="3334" max="3334" width="5.140625" style="5" customWidth="1"/>
    <col min="3335" max="3335" width="12.7109375" style="5" customWidth="1"/>
    <col min="3336" max="3336" width="5" style="5" bestFit="1" customWidth="1"/>
    <col min="3337" max="3339" width="6.28515625" style="5" bestFit="1" customWidth="1"/>
    <col min="3340" max="3340" width="6.42578125" style="5" bestFit="1" customWidth="1"/>
    <col min="3341" max="3341" width="5.7109375" style="5" customWidth="1"/>
    <col min="3342" max="3342" width="6.42578125" style="5" customWidth="1"/>
    <col min="3343" max="3343" width="7.140625" style="5" customWidth="1"/>
    <col min="3344" max="3344" width="6.42578125" style="5" customWidth="1"/>
    <col min="3345" max="3558" width="9.140625" style="5"/>
    <col min="3559" max="3559" width="3.7109375" style="5" customWidth="1"/>
    <col min="3560" max="3560" width="12" style="5" customWidth="1"/>
    <col min="3561" max="3561" width="7.85546875" style="5" customWidth="1"/>
    <col min="3562" max="3562" width="8.140625" style="5" customWidth="1"/>
    <col min="3563" max="3563" width="8.5703125" style="5" customWidth="1"/>
    <col min="3564" max="3564" width="5.28515625" style="5" bestFit="1" customWidth="1"/>
    <col min="3565" max="3565" width="5.140625" style="5" customWidth="1"/>
    <col min="3566" max="3567" width="5.42578125" style="5" customWidth="1"/>
    <col min="3568" max="3568" width="5.140625" style="5" customWidth="1"/>
    <col min="3569" max="3569" width="6.42578125" style="5" customWidth="1"/>
    <col min="3570" max="3570" width="5.85546875" style="5" customWidth="1"/>
    <col min="3571" max="3571" width="6.140625" style="5" customWidth="1"/>
    <col min="3572" max="3572" width="5" style="5" customWidth="1"/>
    <col min="3573" max="3573" width="5.28515625" style="5" bestFit="1" customWidth="1"/>
    <col min="3574" max="3574" width="5.85546875" style="5" customWidth="1"/>
    <col min="3575" max="3575" width="6.140625" style="5" customWidth="1"/>
    <col min="3576" max="3577" width="5.42578125" style="5" customWidth="1"/>
    <col min="3578" max="3578" width="6.7109375" style="5" customWidth="1"/>
    <col min="3579" max="3579" width="5.85546875" style="5" customWidth="1"/>
    <col min="3580" max="3580" width="6.140625" style="5" customWidth="1"/>
    <col min="3581" max="3582" width="5.28515625" style="5" bestFit="1" customWidth="1"/>
    <col min="3583" max="3584" width="5.42578125" style="5" customWidth="1"/>
    <col min="3585" max="3586" width="5.140625" style="5" customWidth="1"/>
    <col min="3587" max="3587" width="6.7109375" style="5" customWidth="1"/>
    <col min="3588" max="3589" width="5.85546875" style="5" customWidth="1"/>
    <col min="3590" max="3590" width="5.140625" style="5" customWidth="1"/>
    <col min="3591" max="3591" width="12.7109375" style="5" customWidth="1"/>
    <col min="3592" max="3592" width="5" style="5" bestFit="1" customWidth="1"/>
    <col min="3593" max="3595" width="6.28515625" style="5" bestFit="1" customWidth="1"/>
    <col min="3596" max="3596" width="6.42578125" style="5" bestFit="1" customWidth="1"/>
    <col min="3597" max="3597" width="5.7109375" style="5" customWidth="1"/>
    <col min="3598" max="3598" width="6.42578125" style="5" customWidth="1"/>
    <col min="3599" max="3599" width="7.140625" style="5" customWidth="1"/>
    <col min="3600" max="3600" width="6.42578125" style="5" customWidth="1"/>
    <col min="3601" max="3814" width="9.140625" style="5"/>
    <col min="3815" max="3815" width="3.7109375" style="5" customWidth="1"/>
    <col min="3816" max="3816" width="12" style="5" customWidth="1"/>
    <col min="3817" max="3817" width="7.85546875" style="5" customWidth="1"/>
    <col min="3818" max="3818" width="8.140625" style="5" customWidth="1"/>
    <col min="3819" max="3819" width="8.5703125" style="5" customWidth="1"/>
    <col min="3820" max="3820" width="5.28515625" style="5" bestFit="1" customWidth="1"/>
    <col min="3821" max="3821" width="5.140625" style="5" customWidth="1"/>
    <col min="3822" max="3823" width="5.42578125" style="5" customWidth="1"/>
    <col min="3824" max="3824" width="5.140625" style="5" customWidth="1"/>
    <col min="3825" max="3825" width="6.42578125" style="5" customWidth="1"/>
    <col min="3826" max="3826" width="5.85546875" style="5" customWidth="1"/>
    <col min="3827" max="3827" width="6.140625" style="5" customWidth="1"/>
    <col min="3828" max="3828" width="5" style="5" customWidth="1"/>
    <col min="3829" max="3829" width="5.28515625" style="5" bestFit="1" customWidth="1"/>
    <col min="3830" max="3830" width="5.85546875" style="5" customWidth="1"/>
    <col min="3831" max="3831" width="6.140625" style="5" customWidth="1"/>
    <col min="3832" max="3833" width="5.42578125" style="5" customWidth="1"/>
    <col min="3834" max="3834" width="6.7109375" style="5" customWidth="1"/>
    <col min="3835" max="3835" width="5.85546875" style="5" customWidth="1"/>
    <col min="3836" max="3836" width="6.140625" style="5" customWidth="1"/>
    <col min="3837" max="3838" width="5.28515625" style="5" bestFit="1" customWidth="1"/>
    <col min="3839" max="3840" width="5.42578125" style="5" customWidth="1"/>
    <col min="3841" max="3842" width="5.140625" style="5" customWidth="1"/>
    <col min="3843" max="3843" width="6.7109375" style="5" customWidth="1"/>
    <col min="3844" max="3845" width="5.85546875" style="5" customWidth="1"/>
    <col min="3846" max="3846" width="5.140625" style="5" customWidth="1"/>
    <col min="3847" max="3847" width="12.7109375" style="5" customWidth="1"/>
    <col min="3848" max="3848" width="5" style="5" bestFit="1" customWidth="1"/>
    <col min="3849" max="3851" width="6.28515625" style="5" bestFit="1" customWidth="1"/>
    <col min="3852" max="3852" width="6.42578125" style="5" bestFit="1" customWidth="1"/>
    <col min="3853" max="3853" width="5.7109375" style="5" customWidth="1"/>
    <col min="3854" max="3854" width="6.42578125" style="5" customWidth="1"/>
    <col min="3855" max="3855" width="7.140625" style="5" customWidth="1"/>
    <col min="3856" max="3856" width="6.42578125" style="5" customWidth="1"/>
    <col min="3857" max="4070" width="9.140625" style="5"/>
    <col min="4071" max="4071" width="3.7109375" style="5" customWidth="1"/>
    <col min="4072" max="4072" width="12" style="5" customWidth="1"/>
    <col min="4073" max="4073" width="7.85546875" style="5" customWidth="1"/>
    <col min="4074" max="4074" width="8.140625" style="5" customWidth="1"/>
    <col min="4075" max="4075" width="8.5703125" style="5" customWidth="1"/>
    <col min="4076" max="4076" width="5.28515625" style="5" bestFit="1" customWidth="1"/>
    <col min="4077" max="4077" width="5.140625" style="5" customWidth="1"/>
    <col min="4078" max="4079" width="5.42578125" style="5" customWidth="1"/>
    <col min="4080" max="4080" width="5.140625" style="5" customWidth="1"/>
    <col min="4081" max="4081" width="6.42578125" style="5" customWidth="1"/>
    <col min="4082" max="4082" width="5.85546875" style="5" customWidth="1"/>
    <col min="4083" max="4083" width="6.140625" style="5" customWidth="1"/>
    <col min="4084" max="4084" width="5" style="5" customWidth="1"/>
    <col min="4085" max="4085" width="5.28515625" style="5" bestFit="1" customWidth="1"/>
    <col min="4086" max="4086" width="5.85546875" style="5" customWidth="1"/>
    <col min="4087" max="4087" width="6.140625" style="5" customWidth="1"/>
    <col min="4088" max="4089" width="5.42578125" style="5" customWidth="1"/>
    <col min="4090" max="4090" width="6.7109375" style="5" customWidth="1"/>
    <col min="4091" max="4091" width="5.85546875" style="5" customWidth="1"/>
    <col min="4092" max="4092" width="6.140625" style="5" customWidth="1"/>
    <col min="4093" max="4094" width="5.28515625" style="5" bestFit="1" customWidth="1"/>
    <col min="4095" max="4096" width="5.42578125" style="5" customWidth="1"/>
    <col min="4097" max="4098" width="5.140625" style="5" customWidth="1"/>
    <col min="4099" max="4099" width="6.7109375" style="5" customWidth="1"/>
    <col min="4100" max="4101" width="5.85546875" style="5" customWidth="1"/>
    <col min="4102" max="4102" width="5.140625" style="5" customWidth="1"/>
    <col min="4103" max="4103" width="12.7109375" style="5" customWidth="1"/>
    <col min="4104" max="4104" width="5" style="5" bestFit="1" customWidth="1"/>
    <col min="4105" max="4107" width="6.28515625" style="5" bestFit="1" customWidth="1"/>
    <col min="4108" max="4108" width="6.42578125" style="5" bestFit="1" customWidth="1"/>
    <col min="4109" max="4109" width="5.7109375" style="5" customWidth="1"/>
    <col min="4110" max="4110" width="6.42578125" style="5" customWidth="1"/>
    <col min="4111" max="4111" width="7.140625" style="5" customWidth="1"/>
    <col min="4112" max="4112" width="6.42578125" style="5" customWidth="1"/>
    <col min="4113" max="4326" width="9.140625" style="5"/>
    <col min="4327" max="4327" width="3.7109375" style="5" customWidth="1"/>
    <col min="4328" max="4328" width="12" style="5" customWidth="1"/>
    <col min="4329" max="4329" width="7.85546875" style="5" customWidth="1"/>
    <col min="4330" max="4330" width="8.140625" style="5" customWidth="1"/>
    <col min="4331" max="4331" width="8.5703125" style="5" customWidth="1"/>
    <col min="4332" max="4332" width="5.28515625" style="5" bestFit="1" customWidth="1"/>
    <col min="4333" max="4333" width="5.140625" style="5" customWidth="1"/>
    <col min="4334" max="4335" width="5.42578125" style="5" customWidth="1"/>
    <col min="4336" max="4336" width="5.140625" style="5" customWidth="1"/>
    <col min="4337" max="4337" width="6.42578125" style="5" customWidth="1"/>
    <col min="4338" max="4338" width="5.85546875" style="5" customWidth="1"/>
    <col min="4339" max="4339" width="6.140625" style="5" customWidth="1"/>
    <col min="4340" max="4340" width="5" style="5" customWidth="1"/>
    <col min="4341" max="4341" width="5.28515625" style="5" bestFit="1" customWidth="1"/>
    <col min="4342" max="4342" width="5.85546875" style="5" customWidth="1"/>
    <col min="4343" max="4343" width="6.140625" style="5" customWidth="1"/>
    <col min="4344" max="4345" width="5.42578125" style="5" customWidth="1"/>
    <col min="4346" max="4346" width="6.7109375" style="5" customWidth="1"/>
    <col min="4347" max="4347" width="5.85546875" style="5" customWidth="1"/>
    <col min="4348" max="4348" width="6.140625" style="5" customWidth="1"/>
    <col min="4349" max="4350" width="5.28515625" style="5" bestFit="1" customWidth="1"/>
    <col min="4351" max="4352" width="5.42578125" style="5" customWidth="1"/>
    <col min="4353" max="4354" width="5.140625" style="5" customWidth="1"/>
    <col min="4355" max="4355" width="6.7109375" style="5" customWidth="1"/>
    <col min="4356" max="4357" width="5.85546875" style="5" customWidth="1"/>
    <col min="4358" max="4358" width="5.140625" style="5" customWidth="1"/>
    <col min="4359" max="4359" width="12.7109375" style="5" customWidth="1"/>
    <col min="4360" max="4360" width="5" style="5" bestFit="1" customWidth="1"/>
    <col min="4361" max="4363" width="6.28515625" style="5" bestFit="1" customWidth="1"/>
    <col min="4364" max="4364" width="6.42578125" style="5" bestFit="1" customWidth="1"/>
    <col min="4365" max="4365" width="5.7109375" style="5" customWidth="1"/>
    <col min="4366" max="4366" width="6.42578125" style="5" customWidth="1"/>
    <col min="4367" max="4367" width="7.140625" style="5" customWidth="1"/>
    <col min="4368" max="4368" width="6.42578125" style="5" customWidth="1"/>
    <col min="4369" max="4582" width="9.140625" style="5"/>
    <col min="4583" max="4583" width="3.7109375" style="5" customWidth="1"/>
    <col min="4584" max="4584" width="12" style="5" customWidth="1"/>
    <col min="4585" max="4585" width="7.85546875" style="5" customWidth="1"/>
    <col min="4586" max="4586" width="8.140625" style="5" customWidth="1"/>
    <col min="4587" max="4587" width="8.5703125" style="5" customWidth="1"/>
    <col min="4588" max="4588" width="5.28515625" style="5" bestFit="1" customWidth="1"/>
    <col min="4589" max="4589" width="5.140625" style="5" customWidth="1"/>
    <col min="4590" max="4591" width="5.42578125" style="5" customWidth="1"/>
    <col min="4592" max="4592" width="5.140625" style="5" customWidth="1"/>
    <col min="4593" max="4593" width="6.42578125" style="5" customWidth="1"/>
    <col min="4594" max="4594" width="5.85546875" style="5" customWidth="1"/>
    <col min="4595" max="4595" width="6.140625" style="5" customWidth="1"/>
    <col min="4596" max="4596" width="5" style="5" customWidth="1"/>
    <col min="4597" max="4597" width="5.28515625" style="5" bestFit="1" customWidth="1"/>
    <col min="4598" max="4598" width="5.85546875" style="5" customWidth="1"/>
    <col min="4599" max="4599" width="6.140625" style="5" customWidth="1"/>
    <col min="4600" max="4601" width="5.42578125" style="5" customWidth="1"/>
    <col min="4602" max="4602" width="6.7109375" style="5" customWidth="1"/>
    <col min="4603" max="4603" width="5.85546875" style="5" customWidth="1"/>
    <col min="4604" max="4604" width="6.140625" style="5" customWidth="1"/>
    <col min="4605" max="4606" width="5.28515625" style="5" bestFit="1" customWidth="1"/>
    <col min="4607" max="4608" width="5.42578125" style="5" customWidth="1"/>
    <col min="4609" max="4610" width="5.140625" style="5" customWidth="1"/>
    <col min="4611" max="4611" width="6.7109375" style="5" customWidth="1"/>
    <col min="4612" max="4613" width="5.85546875" style="5" customWidth="1"/>
    <col min="4614" max="4614" width="5.140625" style="5" customWidth="1"/>
    <col min="4615" max="4615" width="12.7109375" style="5" customWidth="1"/>
    <col min="4616" max="4616" width="5" style="5" bestFit="1" customWidth="1"/>
    <col min="4617" max="4619" width="6.28515625" style="5" bestFit="1" customWidth="1"/>
    <col min="4620" max="4620" width="6.42578125" style="5" bestFit="1" customWidth="1"/>
    <col min="4621" max="4621" width="5.7109375" style="5" customWidth="1"/>
    <col min="4622" max="4622" width="6.42578125" style="5" customWidth="1"/>
    <col min="4623" max="4623" width="7.140625" style="5" customWidth="1"/>
    <col min="4624" max="4624" width="6.42578125" style="5" customWidth="1"/>
    <col min="4625" max="4838" width="9.140625" style="5"/>
    <col min="4839" max="4839" width="3.7109375" style="5" customWidth="1"/>
    <col min="4840" max="4840" width="12" style="5" customWidth="1"/>
    <col min="4841" max="4841" width="7.85546875" style="5" customWidth="1"/>
    <col min="4842" max="4842" width="8.140625" style="5" customWidth="1"/>
    <col min="4843" max="4843" width="8.5703125" style="5" customWidth="1"/>
    <col min="4844" max="4844" width="5.28515625" style="5" bestFit="1" customWidth="1"/>
    <col min="4845" max="4845" width="5.140625" style="5" customWidth="1"/>
    <col min="4846" max="4847" width="5.42578125" style="5" customWidth="1"/>
    <col min="4848" max="4848" width="5.140625" style="5" customWidth="1"/>
    <col min="4849" max="4849" width="6.42578125" style="5" customWidth="1"/>
    <col min="4850" max="4850" width="5.85546875" style="5" customWidth="1"/>
    <col min="4851" max="4851" width="6.140625" style="5" customWidth="1"/>
    <col min="4852" max="4852" width="5" style="5" customWidth="1"/>
    <col min="4853" max="4853" width="5.28515625" style="5" bestFit="1" customWidth="1"/>
    <col min="4854" max="4854" width="5.85546875" style="5" customWidth="1"/>
    <col min="4855" max="4855" width="6.140625" style="5" customWidth="1"/>
    <col min="4856" max="4857" width="5.42578125" style="5" customWidth="1"/>
    <col min="4858" max="4858" width="6.7109375" style="5" customWidth="1"/>
    <col min="4859" max="4859" width="5.85546875" style="5" customWidth="1"/>
    <col min="4860" max="4860" width="6.140625" style="5" customWidth="1"/>
    <col min="4861" max="4862" width="5.28515625" style="5" bestFit="1" customWidth="1"/>
    <col min="4863" max="4864" width="5.42578125" style="5" customWidth="1"/>
    <col min="4865" max="4866" width="5.140625" style="5" customWidth="1"/>
    <col min="4867" max="4867" width="6.7109375" style="5" customWidth="1"/>
    <col min="4868" max="4869" width="5.85546875" style="5" customWidth="1"/>
    <col min="4870" max="4870" width="5.140625" style="5" customWidth="1"/>
    <col min="4871" max="4871" width="12.7109375" style="5" customWidth="1"/>
    <col min="4872" max="4872" width="5" style="5" bestFit="1" customWidth="1"/>
    <col min="4873" max="4875" width="6.28515625" style="5" bestFit="1" customWidth="1"/>
    <col min="4876" max="4876" width="6.42578125" style="5" bestFit="1" customWidth="1"/>
    <col min="4877" max="4877" width="5.7109375" style="5" customWidth="1"/>
    <col min="4878" max="4878" width="6.42578125" style="5" customWidth="1"/>
    <col min="4879" max="4879" width="7.140625" style="5" customWidth="1"/>
    <col min="4880" max="4880" width="6.42578125" style="5" customWidth="1"/>
    <col min="4881" max="5094" width="9.140625" style="5"/>
    <col min="5095" max="5095" width="3.7109375" style="5" customWidth="1"/>
    <col min="5096" max="5096" width="12" style="5" customWidth="1"/>
    <col min="5097" max="5097" width="7.85546875" style="5" customWidth="1"/>
    <col min="5098" max="5098" width="8.140625" style="5" customWidth="1"/>
    <col min="5099" max="5099" width="8.5703125" style="5" customWidth="1"/>
    <col min="5100" max="5100" width="5.28515625" style="5" bestFit="1" customWidth="1"/>
    <col min="5101" max="5101" width="5.140625" style="5" customWidth="1"/>
    <col min="5102" max="5103" width="5.42578125" style="5" customWidth="1"/>
    <col min="5104" max="5104" width="5.140625" style="5" customWidth="1"/>
    <col min="5105" max="5105" width="6.42578125" style="5" customWidth="1"/>
    <col min="5106" max="5106" width="5.85546875" style="5" customWidth="1"/>
    <col min="5107" max="5107" width="6.140625" style="5" customWidth="1"/>
    <col min="5108" max="5108" width="5" style="5" customWidth="1"/>
    <col min="5109" max="5109" width="5.28515625" style="5" bestFit="1" customWidth="1"/>
    <col min="5110" max="5110" width="5.85546875" style="5" customWidth="1"/>
    <col min="5111" max="5111" width="6.140625" style="5" customWidth="1"/>
    <col min="5112" max="5113" width="5.42578125" style="5" customWidth="1"/>
    <col min="5114" max="5114" width="6.7109375" style="5" customWidth="1"/>
    <col min="5115" max="5115" width="5.85546875" style="5" customWidth="1"/>
    <col min="5116" max="5116" width="6.140625" style="5" customWidth="1"/>
    <col min="5117" max="5118" width="5.28515625" style="5" bestFit="1" customWidth="1"/>
    <col min="5119" max="5120" width="5.42578125" style="5" customWidth="1"/>
    <col min="5121" max="5122" width="5.140625" style="5" customWidth="1"/>
    <col min="5123" max="5123" width="6.7109375" style="5" customWidth="1"/>
    <col min="5124" max="5125" width="5.85546875" style="5" customWidth="1"/>
    <col min="5126" max="5126" width="5.140625" style="5" customWidth="1"/>
    <col min="5127" max="5127" width="12.7109375" style="5" customWidth="1"/>
    <col min="5128" max="5128" width="5" style="5" bestFit="1" customWidth="1"/>
    <col min="5129" max="5131" width="6.28515625" style="5" bestFit="1" customWidth="1"/>
    <col min="5132" max="5132" width="6.42578125" style="5" bestFit="1" customWidth="1"/>
    <col min="5133" max="5133" width="5.7109375" style="5" customWidth="1"/>
    <col min="5134" max="5134" width="6.42578125" style="5" customWidth="1"/>
    <col min="5135" max="5135" width="7.140625" style="5" customWidth="1"/>
    <col min="5136" max="5136" width="6.42578125" style="5" customWidth="1"/>
    <col min="5137" max="5350" width="9.140625" style="5"/>
    <col min="5351" max="5351" width="3.7109375" style="5" customWidth="1"/>
    <col min="5352" max="5352" width="12" style="5" customWidth="1"/>
    <col min="5353" max="5353" width="7.85546875" style="5" customWidth="1"/>
    <col min="5354" max="5354" width="8.140625" style="5" customWidth="1"/>
    <col min="5355" max="5355" width="8.5703125" style="5" customWidth="1"/>
    <col min="5356" max="5356" width="5.28515625" style="5" bestFit="1" customWidth="1"/>
    <col min="5357" max="5357" width="5.140625" style="5" customWidth="1"/>
    <col min="5358" max="5359" width="5.42578125" style="5" customWidth="1"/>
    <col min="5360" max="5360" width="5.140625" style="5" customWidth="1"/>
    <col min="5361" max="5361" width="6.42578125" style="5" customWidth="1"/>
    <col min="5362" max="5362" width="5.85546875" style="5" customWidth="1"/>
    <col min="5363" max="5363" width="6.140625" style="5" customWidth="1"/>
    <col min="5364" max="5364" width="5" style="5" customWidth="1"/>
    <col min="5365" max="5365" width="5.28515625" style="5" bestFit="1" customWidth="1"/>
    <col min="5366" max="5366" width="5.85546875" style="5" customWidth="1"/>
    <col min="5367" max="5367" width="6.140625" style="5" customWidth="1"/>
    <col min="5368" max="5369" width="5.42578125" style="5" customWidth="1"/>
    <col min="5370" max="5370" width="6.7109375" style="5" customWidth="1"/>
    <col min="5371" max="5371" width="5.85546875" style="5" customWidth="1"/>
    <col min="5372" max="5372" width="6.140625" style="5" customWidth="1"/>
    <col min="5373" max="5374" width="5.28515625" style="5" bestFit="1" customWidth="1"/>
    <col min="5375" max="5376" width="5.42578125" style="5" customWidth="1"/>
    <col min="5377" max="5378" width="5.140625" style="5" customWidth="1"/>
    <col min="5379" max="5379" width="6.7109375" style="5" customWidth="1"/>
    <col min="5380" max="5381" width="5.85546875" style="5" customWidth="1"/>
    <col min="5382" max="5382" width="5.140625" style="5" customWidth="1"/>
    <col min="5383" max="5383" width="12.7109375" style="5" customWidth="1"/>
    <col min="5384" max="5384" width="5" style="5" bestFit="1" customWidth="1"/>
    <col min="5385" max="5387" width="6.28515625" style="5" bestFit="1" customWidth="1"/>
    <col min="5388" max="5388" width="6.42578125" style="5" bestFit="1" customWidth="1"/>
    <col min="5389" max="5389" width="5.7109375" style="5" customWidth="1"/>
    <col min="5390" max="5390" width="6.42578125" style="5" customWidth="1"/>
    <col min="5391" max="5391" width="7.140625" style="5" customWidth="1"/>
    <col min="5392" max="5392" width="6.42578125" style="5" customWidth="1"/>
    <col min="5393" max="5606" width="9.140625" style="5"/>
    <col min="5607" max="5607" width="3.7109375" style="5" customWidth="1"/>
    <col min="5608" max="5608" width="12" style="5" customWidth="1"/>
    <col min="5609" max="5609" width="7.85546875" style="5" customWidth="1"/>
    <col min="5610" max="5610" width="8.140625" style="5" customWidth="1"/>
    <col min="5611" max="5611" width="8.5703125" style="5" customWidth="1"/>
    <col min="5612" max="5612" width="5.28515625" style="5" bestFit="1" customWidth="1"/>
    <col min="5613" max="5613" width="5.140625" style="5" customWidth="1"/>
    <col min="5614" max="5615" width="5.42578125" style="5" customWidth="1"/>
    <col min="5616" max="5616" width="5.140625" style="5" customWidth="1"/>
    <col min="5617" max="5617" width="6.42578125" style="5" customWidth="1"/>
    <col min="5618" max="5618" width="5.85546875" style="5" customWidth="1"/>
    <col min="5619" max="5619" width="6.140625" style="5" customWidth="1"/>
    <col min="5620" max="5620" width="5" style="5" customWidth="1"/>
    <col min="5621" max="5621" width="5.28515625" style="5" bestFit="1" customWidth="1"/>
    <col min="5622" max="5622" width="5.85546875" style="5" customWidth="1"/>
    <col min="5623" max="5623" width="6.140625" style="5" customWidth="1"/>
    <col min="5624" max="5625" width="5.42578125" style="5" customWidth="1"/>
    <col min="5626" max="5626" width="6.7109375" style="5" customWidth="1"/>
    <col min="5627" max="5627" width="5.85546875" style="5" customWidth="1"/>
    <col min="5628" max="5628" width="6.140625" style="5" customWidth="1"/>
    <col min="5629" max="5630" width="5.28515625" style="5" bestFit="1" customWidth="1"/>
    <col min="5631" max="5632" width="5.42578125" style="5" customWidth="1"/>
    <col min="5633" max="5634" width="5.140625" style="5" customWidth="1"/>
    <col min="5635" max="5635" width="6.7109375" style="5" customWidth="1"/>
    <col min="5636" max="5637" width="5.85546875" style="5" customWidth="1"/>
    <col min="5638" max="5638" width="5.140625" style="5" customWidth="1"/>
    <col min="5639" max="5639" width="12.7109375" style="5" customWidth="1"/>
    <col min="5640" max="5640" width="5" style="5" bestFit="1" customWidth="1"/>
    <col min="5641" max="5643" width="6.28515625" style="5" bestFit="1" customWidth="1"/>
    <col min="5644" max="5644" width="6.42578125" style="5" bestFit="1" customWidth="1"/>
    <col min="5645" max="5645" width="5.7109375" style="5" customWidth="1"/>
    <col min="5646" max="5646" width="6.42578125" style="5" customWidth="1"/>
    <col min="5647" max="5647" width="7.140625" style="5" customWidth="1"/>
    <col min="5648" max="5648" width="6.42578125" style="5" customWidth="1"/>
    <col min="5649" max="5862" width="9.140625" style="5"/>
    <col min="5863" max="5863" width="3.7109375" style="5" customWidth="1"/>
    <col min="5864" max="5864" width="12" style="5" customWidth="1"/>
    <col min="5865" max="5865" width="7.85546875" style="5" customWidth="1"/>
    <col min="5866" max="5866" width="8.140625" style="5" customWidth="1"/>
    <col min="5867" max="5867" width="8.5703125" style="5" customWidth="1"/>
    <col min="5868" max="5868" width="5.28515625" style="5" bestFit="1" customWidth="1"/>
    <col min="5869" max="5869" width="5.140625" style="5" customWidth="1"/>
    <col min="5870" max="5871" width="5.42578125" style="5" customWidth="1"/>
    <col min="5872" max="5872" width="5.140625" style="5" customWidth="1"/>
    <col min="5873" max="5873" width="6.42578125" style="5" customWidth="1"/>
    <col min="5874" max="5874" width="5.85546875" style="5" customWidth="1"/>
    <col min="5875" max="5875" width="6.140625" style="5" customWidth="1"/>
    <col min="5876" max="5876" width="5" style="5" customWidth="1"/>
    <col min="5877" max="5877" width="5.28515625" style="5" bestFit="1" customWidth="1"/>
    <col min="5878" max="5878" width="5.85546875" style="5" customWidth="1"/>
    <col min="5879" max="5879" width="6.140625" style="5" customWidth="1"/>
    <col min="5880" max="5881" width="5.42578125" style="5" customWidth="1"/>
    <col min="5882" max="5882" width="6.7109375" style="5" customWidth="1"/>
    <col min="5883" max="5883" width="5.85546875" style="5" customWidth="1"/>
    <col min="5884" max="5884" width="6.140625" style="5" customWidth="1"/>
    <col min="5885" max="5886" width="5.28515625" style="5" bestFit="1" customWidth="1"/>
    <col min="5887" max="5888" width="5.42578125" style="5" customWidth="1"/>
    <col min="5889" max="5890" width="5.140625" style="5" customWidth="1"/>
    <col min="5891" max="5891" width="6.7109375" style="5" customWidth="1"/>
    <col min="5892" max="5893" width="5.85546875" style="5" customWidth="1"/>
    <col min="5894" max="5894" width="5.140625" style="5" customWidth="1"/>
    <col min="5895" max="5895" width="12.7109375" style="5" customWidth="1"/>
    <col min="5896" max="5896" width="5" style="5" bestFit="1" customWidth="1"/>
    <col min="5897" max="5899" width="6.28515625" style="5" bestFit="1" customWidth="1"/>
    <col min="5900" max="5900" width="6.42578125" style="5" bestFit="1" customWidth="1"/>
    <col min="5901" max="5901" width="5.7109375" style="5" customWidth="1"/>
    <col min="5902" max="5902" width="6.42578125" style="5" customWidth="1"/>
    <col min="5903" max="5903" width="7.140625" style="5" customWidth="1"/>
    <col min="5904" max="5904" width="6.42578125" style="5" customWidth="1"/>
    <col min="5905" max="6118" width="9.140625" style="5"/>
    <col min="6119" max="6119" width="3.7109375" style="5" customWidth="1"/>
    <col min="6120" max="6120" width="12" style="5" customWidth="1"/>
    <col min="6121" max="6121" width="7.85546875" style="5" customWidth="1"/>
    <col min="6122" max="6122" width="8.140625" style="5" customWidth="1"/>
    <col min="6123" max="6123" width="8.5703125" style="5" customWidth="1"/>
    <col min="6124" max="6124" width="5.28515625" style="5" bestFit="1" customWidth="1"/>
    <col min="6125" max="6125" width="5.140625" style="5" customWidth="1"/>
    <col min="6126" max="6127" width="5.42578125" style="5" customWidth="1"/>
    <col min="6128" max="6128" width="5.140625" style="5" customWidth="1"/>
    <col min="6129" max="6129" width="6.42578125" style="5" customWidth="1"/>
    <col min="6130" max="6130" width="5.85546875" style="5" customWidth="1"/>
    <col min="6131" max="6131" width="6.140625" style="5" customWidth="1"/>
    <col min="6132" max="6132" width="5" style="5" customWidth="1"/>
    <col min="6133" max="6133" width="5.28515625" style="5" bestFit="1" customWidth="1"/>
    <col min="6134" max="6134" width="5.85546875" style="5" customWidth="1"/>
    <col min="6135" max="6135" width="6.140625" style="5" customWidth="1"/>
    <col min="6136" max="6137" width="5.42578125" style="5" customWidth="1"/>
    <col min="6138" max="6138" width="6.7109375" style="5" customWidth="1"/>
    <col min="6139" max="6139" width="5.85546875" style="5" customWidth="1"/>
    <col min="6140" max="6140" width="6.140625" style="5" customWidth="1"/>
    <col min="6141" max="6142" width="5.28515625" style="5" bestFit="1" customWidth="1"/>
    <col min="6143" max="6144" width="5.42578125" style="5" customWidth="1"/>
    <col min="6145" max="6146" width="5.140625" style="5" customWidth="1"/>
    <col min="6147" max="6147" width="6.7109375" style="5" customWidth="1"/>
    <col min="6148" max="6149" width="5.85546875" style="5" customWidth="1"/>
    <col min="6150" max="6150" width="5.140625" style="5" customWidth="1"/>
    <col min="6151" max="6151" width="12.7109375" style="5" customWidth="1"/>
    <col min="6152" max="6152" width="5" style="5" bestFit="1" customWidth="1"/>
    <col min="6153" max="6155" width="6.28515625" style="5" bestFit="1" customWidth="1"/>
    <col min="6156" max="6156" width="6.42578125" style="5" bestFit="1" customWidth="1"/>
    <col min="6157" max="6157" width="5.7109375" style="5" customWidth="1"/>
    <col min="6158" max="6158" width="6.42578125" style="5" customWidth="1"/>
    <col min="6159" max="6159" width="7.140625" style="5" customWidth="1"/>
    <col min="6160" max="6160" width="6.42578125" style="5" customWidth="1"/>
    <col min="6161" max="6374" width="9.140625" style="5"/>
    <col min="6375" max="6375" width="3.7109375" style="5" customWidth="1"/>
    <col min="6376" max="6376" width="12" style="5" customWidth="1"/>
    <col min="6377" max="6377" width="7.85546875" style="5" customWidth="1"/>
    <col min="6378" max="6378" width="8.140625" style="5" customWidth="1"/>
    <col min="6379" max="6379" width="8.5703125" style="5" customWidth="1"/>
    <col min="6380" max="6380" width="5.28515625" style="5" bestFit="1" customWidth="1"/>
    <col min="6381" max="6381" width="5.140625" style="5" customWidth="1"/>
    <col min="6382" max="6383" width="5.42578125" style="5" customWidth="1"/>
    <col min="6384" max="6384" width="5.140625" style="5" customWidth="1"/>
    <col min="6385" max="6385" width="6.42578125" style="5" customWidth="1"/>
    <col min="6386" max="6386" width="5.85546875" style="5" customWidth="1"/>
    <col min="6387" max="6387" width="6.140625" style="5" customWidth="1"/>
    <col min="6388" max="6388" width="5" style="5" customWidth="1"/>
    <col min="6389" max="6389" width="5.28515625" style="5" bestFit="1" customWidth="1"/>
    <col min="6390" max="6390" width="5.85546875" style="5" customWidth="1"/>
    <col min="6391" max="6391" width="6.140625" style="5" customWidth="1"/>
    <col min="6392" max="6393" width="5.42578125" style="5" customWidth="1"/>
    <col min="6394" max="6394" width="6.7109375" style="5" customWidth="1"/>
    <col min="6395" max="6395" width="5.85546875" style="5" customWidth="1"/>
    <col min="6396" max="6396" width="6.140625" style="5" customWidth="1"/>
    <col min="6397" max="6398" width="5.28515625" style="5" bestFit="1" customWidth="1"/>
    <col min="6399" max="6400" width="5.42578125" style="5" customWidth="1"/>
    <col min="6401" max="6402" width="5.140625" style="5" customWidth="1"/>
    <col min="6403" max="6403" width="6.7109375" style="5" customWidth="1"/>
    <col min="6404" max="6405" width="5.85546875" style="5" customWidth="1"/>
    <col min="6406" max="6406" width="5.140625" style="5" customWidth="1"/>
    <col min="6407" max="6407" width="12.7109375" style="5" customWidth="1"/>
    <col min="6408" max="6408" width="5" style="5" bestFit="1" customWidth="1"/>
    <col min="6409" max="6411" width="6.28515625" style="5" bestFit="1" customWidth="1"/>
    <col min="6412" max="6412" width="6.42578125" style="5" bestFit="1" customWidth="1"/>
    <col min="6413" max="6413" width="5.7109375" style="5" customWidth="1"/>
    <col min="6414" max="6414" width="6.42578125" style="5" customWidth="1"/>
    <col min="6415" max="6415" width="7.140625" style="5" customWidth="1"/>
    <col min="6416" max="6416" width="6.42578125" style="5" customWidth="1"/>
    <col min="6417" max="6630" width="9.140625" style="5"/>
    <col min="6631" max="6631" width="3.7109375" style="5" customWidth="1"/>
    <col min="6632" max="6632" width="12" style="5" customWidth="1"/>
    <col min="6633" max="6633" width="7.85546875" style="5" customWidth="1"/>
    <col min="6634" max="6634" width="8.140625" style="5" customWidth="1"/>
    <col min="6635" max="6635" width="8.5703125" style="5" customWidth="1"/>
    <col min="6636" max="6636" width="5.28515625" style="5" bestFit="1" customWidth="1"/>
    <col min="6637" max="6637" width="5.140625" style="5" customWidth="1"/>
    <col min="6638" max="6639" width="5.42578125" style="5" customWidth="1"/>
    <col min="6640" max="6640" width="5.140625" style="5" customWidth="1"/>
    <col min="6641" max="6641" width="6.42578125" style="5" customWidth="1"/>
    <col min="6642" max="6642" width="5.85546875" style="5" customWidth="1"/>
    <col min="6643" max="6643" width="6.140625" style="5" customWidth="1"/>
    <col min="6644" max="6644" width="5" style="5" customWidth="1"/>
    <col min="6645" max="6645" width="5.28515625" style="5" bestFit="1" customWidth="1"/>
    <col min="6646" max="6646" width="5.85546875" style="5" customWidth="1"/>
    <col min="6647" max="6647" width="6.140625" style="5" customWidth="1"/>
    <col min="6648" max="6649" width="5.42578125" style="5" customWidth="1"/>
    <col min="6650" max="6650" width="6.7109375" style="5" customWidth="1"/>
    <col min="6651" max="6651" width="5.85546875" style="5" customWidth="1"/>
    <col min="6652" max="6652" width="6.140625" style="5" customWidth="1"/>
    <col min="6653" max="6654" width="5.28515625" style="5" bestFit="1" customWidth="1"/>
    <col min="6655" max="6656" width="5.42578125" style="5" customWidth="1"/>
    <col min="6657" max="6658" width="5.140625" style="5" customWidth="1"/>
    <col min="6659" max="6659" width="6.7109375" style="5" customWidth="1"/>
    <col min="6660" max="6661" width="5.85546875" style="5" customWidth="1"/>
    <col min="6662" max="6662" width="5.140625" style="5" customWidth="1"/>
    <col min="6663" max="6663" width="12.7109375" style="5" customWidth="1"/>
    <col min="6664" max="6664" width="5" style="5" bestFit="1" customWidth="1"/>
    <col min="6665" max="6667" width="6.28515625" style="5" bestFit="1" customWidth="1"/>
    <col min="6668" max="6668" width="6.42578125" style="5" bestFit="1" customWidth="1"/>
    <col min="6669" max="6669" width="5.7109375" style="5" customWidth="1"/>
    <col min="6670" max="6670" width="6.42578125" style="5" customWidth="1"/>
    <col min="6671" max="6671" width="7.140625" style="5" customWidth="1"/>
    <col min="6672" max="6672" width="6.42578125" style="5" customWidth="1"/>
    <col min="6673" max="6886" width="9.140625" style="5"/>
    <col min="6887" max="6887" width="3.7109375" style="5" customWidth="1"/>
    <col min="6888" max="6888" width="12" style="5" customWidth="1"/>
    <col min="6889" max="6889" width="7.85546875" style="5" customWidth="1"/>
    <col min="6890" max="6890" width="8.140625" style="5" customWidth="1"/>
    <col min="6891" max="6891" width="8.5703125" style="5" customWidth="1"/>
    <col min="6892" max="6892" width="5.28515625" style="5" bestFit="1" customWidth="1"/>
    <col min="6893" max="6893" width="5.140625" style="5" customWidth="1"/>
    <col min="6894" max="6895" width="5.42578125" style="5" customWidth="1"/>
    <col min="6896" max="6896" width="5.140625" style="5" customWidth="1"/>
    <col min="6897" max="6897" width="6.42578125" style="5" customWidth="1"/>
    <col min="6898" max="6898" width="5.85546875" style="5" customWidth="1"/>
    <col min="6899" max="6899" width="6.140625" style="5" customWidth="1"/>
    <col min="6900" max="6900" width="5" style="5" customWidth="1"/>
    <col min="6901" max="6901" width="5.28515625" style="5" bestFit="1" customWidth="1"/>
    <col min="6902" max="6902" width="5.85546875" style="5" customWidth="1"/>
    <col min="6903" max="6903" width="6.140625" style="5" customWidth="1"/>
    <col min="6904" max="6905" width="5.42578125" style="5" customWidth="1"/>
    <col min="6906" max="6906" width="6.7109375" style="5" customWidth="1"/>
    <col min="6907" max="6907" width="5.85546875" style="5" customWidth="1"/>
    <col min="6908" max="6908" width="6.140625" style="5" customWidth="1"/>
    <col min="6909" max="6910" width="5.28515625" style="5" bestFit="1" customWidth="1"/>
    <col min="6911" max="6912" width="5.42578125" style="5" customWidth="1"/>
    <col min="6913" max="6914" width="5.140625" style="5" customWidth="1"/>
    <col min="6915" max="6915" width="6.7109375" style="5" customWidth="1"/>
    <col min="6916" max="6917" width="5.85546875" style="5" customWidth="1"/>
    <col min="6918" max="6918" width="5.140625" style="5" customWidth="1"/>
    <col min="6919" max="6919" width="12.7109375" style="5" customWidth="1"/>
    <col min="6920" max="6920" width="5" style="5" bestFit="1" customWidth="1"/>
    <col min="6921" max="6923" width="6.28515625" style="5" bestFit="1" customWidth="1"/>
    <col min="6924" max="6924" width="6.42578125" style="5" bestFit="1" customWidth="1"/>
    <col min="6925" max="6925" width="5.7109375" style="5" customWidth="1"/>
    <col min="6926" max="6926" width="6.42578125" style="5" customWidth="1"/>
    <col min="6927" max="6927" width="7.140625" style="5" customWidth="1"/>
    <col min="6928" max="6928" width="6.42578125" style="5" customWidth="1"/>
    <col min="6929" max="7142" width="9.140625" style="5"/>
    <col min="7143" max="7143" width="3.7109375" style="5" customWidth="1"/>
    <col min="7144" max="7144" width="12" style="5" customWidth="1"/>
    <col min="7145" max="7145" width="7.85546875" style="5" customWidth="1"/>
    <col min="7146" max="7146" width="8.140625" style="5" customWidth="1"/>
    <col min="7147" max="7147" width="8.5703125" style="5" customWidth="1"/>
    <col min="7148" max="7148" width="5.28515625" style="5" bestFit="1" customWidth="1"/>
    <col min="7149" max="7149" width="5.140625" style="5" customWidth="1"/>
    <col min="7150" max="7151" width="5.42578125" style="5" customWidth="1"/>
    <col min="7152" max="7152" width="5.140625" style="5" customWidth="1"/>
    <col min="7153" max="7153" width="6.42578125" style="5" customWidth="1"/>
    <col min="7154" max="7154" width="5.85546875" style="5" customWidth="1"/>
    <col min="7155" max="7155" width="6.140625" style="5" customWidth="1"/>
    <col min="7156" max="7156" width="5" style="5" customWidth="1"/>
    <col min="7157" max="7157" width="5.28515625" style="5" bestFit="1" customWidth="1"/>
    <col min="7158" max="7158" width="5.85546875" style="5" customWidth="1"/>
    <col min="7159" max="7159" width="6.140625" style="5" customWidth="1"/>
    <col min="7160" max="7161" width="5.42578125" style="5" customWidth="1"/>
    <col min="7162" max="7162" width="6.7109375" style="5" customWidth="1"/>
    <col min="7163" max="7163" width="5.85546875" style="5" customWidth="1"/>
    <col min="7164" max="7164" width="6.140625" style="5" customWidth="1"/>
    <col min="7165" max="7166" width="5.28515625" style="5" bestFit="1" customWidth="1"/>
    <col min="7167" max="7168" width="5.42578125" style="5" customWidth="1"/>
    <col min="7169" max="7170" width="5.140625" style="5" customWidth="1"/>
    <col min="7171" max="7171" width="6.7109375" style="5" customWidth="1"/>
    <col min="7172" max="7173" width="5.85546875" style="5" customWidth="1"/>
    <col min="7174" max="7174" width="5.140625" style="5" customWidth="1"/>
    <col min="7175" max="7175" width="12.7109375" style="5" customWidth="1"/>
    <col min="7176" max="7176" width="5" style="5" bestFit="1" customWidth="1"/>
    <col min="7177" max="7179" width="6.28515625" style="5" bestFit="1" customWidth="1"/>
    <col min="7180" max="7180" width="6.42578125" style="5" bestFit="1" customWidth="1"/>
    <col min="7181" max="7181" width="5.7109375" style="5" customWidth="1"/>
    <col min="7182" max="7182" width="6.42578125" style="5" customWidth="1"/>
    <col min="7183" max="7183" width="7.140625" style="5" customWidth="1"/>
    <col min="7184" max="7184" width="6.42578125" style="5" customWidth="1"/>
    <col min="7185" max="7398" width="9.140625" style="5"/>
    <col min="7399" max="7399" width="3.7109375" style="5" customWidth="1"/>
    <col min="7400" max="7400" width="12" style="5" customWidth="1"/>
    <col min="7401" max="7401" width="7.85546875" style="5" customWidth="1"/>
    <col min="7402" max="7402" width="8.140625" style="5" customWidth="1"/>
    <col min="7403" max="7403" width="8.5703125" style="5" customWidth="1"/>
    <col min="7404" max="7404" width="5.28515625" style="5" bestFit="1" customWidth="1"/>
    <col min="7405" max="7405" width="5.140625" style="5" customWidth="1"/>
    <col min="7406" max="7407" width="5.42578125" style="5" customWidth="1"/>
    <col min="7408" max="7408" width="5.140625" style="5" customWidth="1"/>
    <col min="7409" max="7409" width="6.42578125" style="5" customWidth="1"/>
    <col min="7410" max="7410" width="5.85546875" style="5" customWidth="1"/>
    <col min="7411" max="7411" width="6.140625" style="5" customWidth="1"/>
    <col min="7412" max="7412" width="5" style="5" customWidth="1"/>
    <col min="7413" max="7413" width="5.28515625" style="5" bestFit="1" customWidth="1"/>
    <col min="7414" max="7414" width="5.85546875" style="5" customWidth="1"/>
    <col min="7415" max="7415" width="6.140625" style="5" customWidth="1"/>
    <col min="7416" max="7417" width="5.42578125" style="5" customWidth="1"/>
    <col min="7418" max="7418" width="6.7109375" style="5" customWidth="1"/>
    <col min="7419" max="7419" width="5.85546875" style="5" customWidth="1"/>
    <col min="7420" max="7420" width="6.140625" style="5" customWidth="1"/>
    <col min="7421" max="7422" width="5.28515625" style="5" bestFit="1" customWidth="1"/>
    <col min="7423" max="7424" width="5.42578125" style="5" customWidth="1"/>
    <col min="7425" max="7426" width="5.140625" style="5" customWidth="1"/>
    <col min="7427" max="7427" width="6.7109375" style="5" customWidth="1"/>
    <col min="7428" max="7429" width="5.85546875" style="5" customWidth="1"/>
    <col min="7430" max="7430" width="5.140625" style="5" customWidth="1"/>
    <col min="7431" max="7431" width="12.7109375" style="5" customWidth="1"/>
    <col min="7432" max="7432" width="5" style="5" bestFit="1" customWidth="1"/>
    <col min="7433" max="7435" width="6.28515625" style="5" bestFit="1" customWidth="1"/>
    <col min="7436" max="7436" width="6.42578125" style="5" bestFit="1" customWidth="1"/>
    <col min="7437" max="7437" width="5.7109375" style="5" customWidth="1"/>
    <col min="7438" max="7438" width="6.42578125" style="5" customWidth="1"/>
    <col min="7439" max="7439" width="7.140625" style="5" customWidth="1"/>
    <col min="7440" max="7440" width="6.42578125" style="5" customWidth="1"/>
    <col min="7441" max="7654" width="9.140625" style="5"/>
    <col min="7655" max="7655" width="3.7109375" style="5" customWidth="1"/>
    <col min="7656" max="7656" width="12" style="5" customWidth="1"/>
    <col min="7657" max="7657" width="7.85546875" style="5" customWidth="1"/>
    <col min="7658" max="7658" width="8.140625" style="5" customWidth="1"/>
    <col min="7659" max="7659" width="8.5703125" style="5" customWidth="1"/>
    <col min="7660" max="7660" width="5.28515625" style="5" bestFit="1" customWidth="1"/>
    <col min="7661" max="7661" width="5.140625" style="5" customWidth="1"/>
    <col min="7662" max="7663" width="5.42578125" style="5" customWidth="1"/>
    <col min="7664" max="7664" width="5.140625" style="5" customWidth="1"/>
    <col min="7665" max="7665" width="6.42578125" style="5" customWidth="1"/>
    <col min="7666" max="7666" width="5.85546875" style="5" customWidth="1"/>
    <col min="7667" max="7667" width="6.140625" style="5" customWidth="1"/>
    <col min="7668" max="7668" width="5" style="5" customWidth="1"/>
    <col min="7669" max="7669" width="5.28515625" style="5" bestFit="1" customWidth="1"/>
    <col min="7670" max="7670" width="5.85546875" style="5" customWidth="1"/>
    <col min="7671" max="7671" width="6.140625" style="5" customWidth="1"/>
    <col min="7672" max="7673" width="5.42578125" style="5" customWidth="1"/>
    <col min="7674" max="7674" width="6.7109375" style="5" customWidth="1"/>
    <col min="7675" max="7675" width="5.85546875" style="5" customWidth="1"/>
    <col min="7676" max="7676" width="6.140625" style="5" customWidth="1"/>
    <col min="7677" max="7678" width="5.28515625" style="5" bestFit="1" customWidth="1"/>
    <col min="7679" max="7680" width="5.42578125" style="5" customWidth="1"/>
    <col min="7681" max="7682" width="5.140625" style="5" customWidth="1"/>
    <col min="7683" max="7683" width="6.7109375" style="5" customWidth="1"/>
    <col min="7684" max="7685" width="5.85546875" style="5" customWidth="1"/>
    <col min="7686" max="7686" width="5.140625" style="5" customWidth="1"/>
    <col min="7687" max="7687" width="12.7109375" style="5" customWidth="1"/>
    <col min="7688" max="7688" width="5" style="5" bestFit="1" customWidth="1"/>
    <col min="7689" max="7691" width="6.28515625" style="5" bestFit="1" customWidth="1"/>
    <col min="7692" max="7692" width="6.42578125" style="5" bestFit="1" customWidth="1"/>
    <col min="7693" max="7693" width="5.7109375" style="5" customWidth="1"/>
    <col min="7694" max="7694" width="6.42578125" style="5" customWidth="1"/>
    <col min="7695" max="7695" width="7.140625" style="5" customWidth="1"/>
    <col min="7696" max="7696" width="6.42578125" style="5" customWidth="1"/>
    <col min="7697" max="7910" width="9.140625" style="5"/>
    <col min="7911" max="7911" width="3.7109375" style="5" customWidth="1"/>
    <col min="7912" max="7912" width="12" style="5" customWidth="1"/>
    <col min="7913" max="7913" width="7.85546875" style="5" customWidth="1"/>
    <col min="7914" max="7914" width="8.140625" style="5" customWidth="1"/>
    <col min="7915" max="7915" width="8.5703125" style="5" customWidth="1"/>
    <col min="7916" max="7916" width="5.28515625" style="5" bestFit="1" customWidth="1"/>
    <col min="7917" max="7917" width="5.140625" style="5" customWidth="1"/>
    <col min="7918" max="7919" width="5.42578125" style="5" customWidth="1"/>
    <col min="7920" max="7920" width="5.140625" style="5" customWidth="1"/>
    <col min="7921" max="7921" width="6.42578125" style="5" customWidth="1"/>
    <col min="7922" max="7922" width="5.85546875" style="5" customWidth="1"/>
    <col min="7923" max="7923" width="6.140625" style="5" customWidth="1"/>
    <col min="7924" max="7924" width="5" style="5" customWidth="1"/>
    <col min="7925" max="7925" width="5.28515625" style="5" bestFit="1" customWidth="1"/>
    <col min="7926" max="7926" width="5.85546875" style="5" customWidth="1"/>
    <col min="7927" max="7927" width="6.140625" style="5" customWidth="1"/>
    <col min="7928" max="7929" width="5.42578125" style="5" customWidth="1"/>
    <col min="7930" max="7930" width="6.7109375" style="5" customWidth="1"/>
    <col min="7931" max="7931" width="5.85546875" style="5" customWidth="1"/>
    <col min="7932" max="7932" width="6.140625" style="5" customWidth="1"/>
    <col min="7933" max="7934" width="5.28515625" style="5" bestFit="1" customWidth="1"/>
    <col min="7935" max="7936" width="5.42578125" style="5" customWidth="1"/>
    <col min="7937" max="7938" width="5.140625" style="5" customWidth="1"/>
    <col min="7939" max="7939" width="6.7109375" style="5" customWidth="1"/>
    <col min="7940" max="7941" width="5.85546875" style="5" customWidth="1"/>
    <col min="7942" max="7942" width="5.140625" style="5" customWidth="1"/>
    <col min="7943" max="7943" width="12.7109375" style="5" customWidth="1"/>
    <col min="7944" max="7944" width="5" style="5" bestFit="1" customWidth="1"/>
    <col min="7945" max="7947" width="6.28515625" style="5" bestFit="1" customWidth="1"/>
    <col min="7948" max="7948" width="6.42578125" style="5" bestFit="1" customWidth="1"/>
    <col min="7949" max="7949" width="5.7109375" style="5" customWidth="1"/>
    <col min="7950" max="7950" width="6.42578125" style="5" customWidth="1"/>
    <col min="7951" max="7951" width="7.140625" style="5" customWidth="1"/>
    <col min="7952" max="7952" width="6.42578125" style="5" customWidth="1"/>
    <col min="7953" max="8166" width="9.140625" style="5"/>
    <col min="8167" max="8167" width="3.7109375" style="5" customWidth="1"/>
    <col min="8168" max="8168" width="12" style="5" customWidth="1"/>
    <col min="8169" max="8169" width="7.85546875" style="5" customWidth="1"/>
    <col min="8170" max="8170" width="8.140625" style="5" customWidth="1"/>
    <col min="8171" max="8171" width="8.5703125" style="5" customWidth="1"/>
    <col min="8172" max="8172" width="5.28515625" style="5" bestFit="1" customWidth="1"/>
    <col min="8173" max="8173" width="5.140625" style="5" customWidth="1"/>
    <col min="8174" max="8175" width="5.42578125" style="5" customWidth="1"/>
    <col min="8176" max="8176" width="5.140625" style="5" customWidth="1"/>
    <col min="8177" max="8177" width="6.42578125" style="5" customWidth="1"/>
    <col min="8178" max="8178" width="5.85546875" style="5" customWidth="1"/>
    <col min="8179" max="8179" width="6.140625" style="5" customWidth="1"/>
    <col min="8180" max="8180" width="5" style="5" customWidth="1"/>
    <col min="8181" max="8181" width="5.28515625" style="5" bestFit="1" customWidth="1"/>
    <col min="8182" max="8182" width="5.85546875" style="5" customWidth="1"/>
    <col min="8183" max="8183" width="6.140625" style="5" customWidth="1"/>
    <col min="8184" max="8185" width="5.42578125" style="5" customWidth="1"/>
    <col min="8186" max="8186" width="6.7109375" style="5" customWidth="1"/>
    <col min="8187" max="8187" width="5.85546875" style="5" customWidth="1"/>
    <col min="8188" max="8188" width="6.140625" style="5" customWidth="1"/>
    <col min="8189" max="8190" width="5.28515625" style="5" bestFit="1" customWidth="1"/>
    <col min="8191" max="8192" width="5.42578125" style="5" customWidth="1"/>
    <col min="8193" max="8194" width="5.140625" style="5" customWidth="1"/>
    <col min="8195" max="8195" width="6.7109375" style="5" customWidth="1"/>
    <col min="8196" max="8197" width="5.85546875" style="5" customWidth="1"/>
    <col min="8198" max="8198" width="5.140625" style="5" customWidth="1"/>
    <col min="8199" max="8199" width="12.7109375" style="5" customWidth="1"/>
    <col min="8200" max="8200" width="5" style="5" bestFit="1" customWidth="1"/>
    <col min="8201" max="8203" width="6.28515625" style="5" bestFit="1" customWidth="1"/>
    <col min="8204" max="8204" width="6.42578125" style="5" bestFit="1" customWidth="1"/>
    <col min="8205" max="8205" width="5.7109375" style="5" customWidth="1"/>
    <col min="8206" max="8206" width="6.42578125" style="5" customWidth="1"/>
    <col min="8207" max="8207" width="7.140625" style="5" customWidth="1"/>
    <col min="8208" max="8208" width="6.42578125" style="5" customWidth="1"/>
    <col min="8209" max="8422" width="9.140625" style="5"/>
    <col min="8423" max="8423" width="3.7109375" style="5" customWidth="1"/>
    <col min="8424" max="8424" width="12" style="5" customWidth="1"/>
    <col min="8425" max="8425" width="7.85546875" style="5" customWidth="1"/>
    <col min="8426" max="8426" width="8.140625" style="5" customWidth="1"/>
    <col min="8427" max="8427" width="8.5703125" style="5" customWidth="1"/>
    <col min="8428" max="8428" width="5.28515625" style="5" bestFit="1" customWidth="1"/>
    <col min="8429" max="8429" width="5.140625" style="5" customWidth="1"/>
    <col min="8430" max="8431" width="5.42578125" style="5" customWidth="1"/>
    <col min="8432" max="8432" width="5.140625" style="5" customWidth="1"/>
    <col min="8433" max="8433" width="6.42578125" style="5" customWidth="1"/>
    <col min="8434" max="8434" width="5.85546875" style="5" customWidth="1"/>
    <col min="8435" max="8435" width="6.140625" style="5" customWidth="1"/>
    <col min="8436" max="8436" width="5" style="5" customWidth="1"/>
    <col min="8437" max="8437" width="5.28515625" style="5" bestFit="1" customWidth="1"/>
    <col min="8438" max="8438" width="5.85546875" style="5" customWidth="1"/>
    <col min="8439" max="8439" width="6.140625" style="5" customWidth="1"/>
    <col min="8440" max="8441" width="5.42578125" style="5" customWidth="1"/>
    <col min="8442" max="8442" width="6.7109375" style="5" customWidth="1"/>
    <col min="8443" max="8443" width="5.85546875" style="5" customWidth="1"/>
    <col min="8444" max="8444" width="6.140625" style="5" customWidth="1"/>
    <col min="8445" max="8446" width="5.28515625" style="5" bestFit="1" customWidth="1"/>
    <col min="8447" max="8448" width="5.42578125" style="5" customWidth="1"/>
    <col min="8449" max="8450" width="5.140625" style="5" customWidth="1"/>
    <col min="8451" max="8451" width="6.7109375" style="5" customWidth="1"/>
    <col min="8452" max="8453" width="5.85546875" style="5" customWidth="1"/>
    <col min="8454" max="8454" width="5.140625" style="5" customWidth="1"/>
    <col min="8455" max="8455" width="12.7109375" style="5" customWidth="1"/>
    <col min="8456" max="8456" width="5" style="5" bestFit="1" customWidth="1"/>
    <col min="8457" max="8459" width="6.28515625" style="5" bestFit="1" customWidth="1"/>
    <col min="8460" max="8460" width="6.42578125" style="5" bestFit="1" customWidth="1"/>
    <col min="8461" max="8461" width="5.7109375" style="5" customWidth="1"/>
    <col min="8462" max="8462" width="6.42578125" style="5" customWidth="1"/>
    <col min="8463" max="8463" width="7.140625" style="5" customWidth="1"/>
    <col min="8464" max="8464" width="6.42578125" style="5" customWidth="1"/>
    <col min="8465" max="8678" width="9.140625" style="5"/>
    <col min="8679" max="8679" width="3.7109375" style="5" customWidth="1"/>
    <col min="8680" max="8680" width="12" style="5" customWidth="1"/>
    <col min="8681" max="8681" width="7.85546875" style="5" customWidth="1"/>
    <col min="8682" max="8682" width="8.140625" style="5" customWidth="1"/>
    <col min="8683" max="8683" width="8.5703125" style="5" customWidth="1"/>
    <col min="8684" max="8684" width="5.28515625" style="5" bestFit="1" customWidth="1"/>
    <col min="8685" max="8685" width="5.140625" style="5" customWidth="1"/>
    <col min="8686" max="8687" width="5.42578125" style="5" customWidth="1"/>
    <col min="8688" max="8688" width="5.140625" style="5" customWidth="1"/>
    <col min="8689" max="8689" width="6.42578125" style="5" customWidth="1"/>
    <col min="8690" max="8690" width="5.85546875" style="5" customWidth="1"/>
    <col min="8691" max="8691" width="6.140625" style="5" customWidth="1"/>
    <col min="8692" max="8692" width="5" style="5" customWidth="1"/>
    <col min="8693" max="8693" width="5.28515625" style="5" bestFit="1" customWidth="1"/>
    <col min="8694" max="8694" width="5.85546875" style="5" customWidth="1"/>
    <col min="8695" max="8695" width="6.140625" style="5" customWidth="1"/>
    <col min="8696" max="8697" width="5.42578125" style="5" customWidth="1"/>
    <col min="8698" max="8698" width="6.7109375" style="5" customWidth="1"/>
    <col min="8699" max="8699" width="5.85546875" style="5" customWidth="1"/>
    <col min="8700" max="8700" width="6.140625" style="5" customWidth="1"/>
    <col min="8701" max="8702" width="5.28515625" style="5" bestFit="1" customWidth="1"/>
    <col min="8703" max="8704" width="5.42578125" style="5" customWidth="1"/>
    <col min="8705" max="8706" width="5.140625" style="5" customWidth="1"/>
    <col min="8707" max="8707" width="6.7109375" style="5" customWidth="1"/>
    <col min="8708" max="8709" width="5.85546875" style="5" customWidth="1"/>
    <col min="8710" max="8710" width="5.140625" style="5" customWidth="1"/>
    <col min="8711" max="8711" width="12.7109375" style="5" customWidth="1"/>
    <col min="8712" max="8712" width="5" style="5" bestFit="1" customWidth="1"/>
    <col min="8713" max="8715" width="6.28515625" style="5" bestFit="1" customWidth="1"/>
    <col min="8716" max="8716" width="6.42578125" style="5" bestFit="1" customWidth="1"/>
    <col min="8717" max="8717" width="5.7109375" style="5" customWidth="1"/>
    <col min="8718" max="8718" width="6.42578125" style="5" customWidth="1"/>
    <col min="8719" max="8719" width="7.140625" style="5" customWidth="1"/>
    <col min="8720" max="8720" width="6.42578125" style="5" customWidth="1"/>
    <col min="8721" max="8934" width="9.140625" style="5"/>
    <col min="8935" max="8935" width="3.7109375" style="5" customWidth="1"/>
    <col min="8936" max="8936" width="12" style="5" customWidth="1"/>
    <col min="8937" max="8937" width="7.85546875" style="5" customWidth="1"/>
    <col min="8938" max="8938" width="8.140625" style="5" customWidth="1"/>
    <col min="8939" max="8939" width="8.5703125" style="5" customWidth="1"/>
    <col min="8940" max="8940" width="5.28515625" style="5" bestFit="1" customWidth="1"/>
    <col min="8941" max="8941" width="5.140625" style="5" customWidth="1"/>
    <col min="8942" max="8943" width="5.42578125" style="5" customWidth="1"/>
    <col min="8944" max="8944" width="5.140625" style="5" customWidth="1"/>
    <col min="8945" max="8945" width="6.42578125" style="5" customWidth="1"/>
    <col min="8946" max="8946" width="5.85546875" style="5" customWidth="1"/>
    <col min="8947" max="8947" width="6.140625" style="5" customWidth="1"/>
    <col min="8948" max="8948" width="5" style="5" customWidth="1"/>
    <col min="8949" max="8949" width="5.28515625" style="5" bestFit="1" customWidth="1"/>
    <col min="8950" max="8950" width="5.85546875" style="5" customWidth="1"/>
    <col min="8951" max="8951" width="6.140625" style="5" customWidth="1"/>
    <col min="8952" max="8953" width="5.42578125" style="5" customWidth="1"/>
    <col min="8954" max="8954" width="6.7109375" style="5" customWidth="1"/>
    <col min="8955" max="8955" width="5.85546875" style="5" customWidth="1"/>
    <col min="8956" max="8956" width="6.140625" style="5" customWidth="1"/>
    <col min="8957" max="8958" width="5.28515625" style="5" bestFit="1" customWidth="1"/>
    <col min="8959" max="8960" width="5.42578125" style="5" customWidth="1"/>
    <col min="8961" max="8962" width="5.140625" style="5" customWidth="1"/>
    <col min="8963" max="8963" width="6.7109375" style="5" customWidth="1"/>
    <col min="8964" max="8965" width="5.85546875" style="5" customWidth="1"/>
    <col min="8966" max="8966" width="5.140625" style="5" customWidth="1"/>
    <col min="8967" max="8967" width="12.7109375" style="5" customWidth="1"/>
    <col min="8968" max="8968" width="5" style="5" bestFit="1" customWidth="1"/>
    <col min="8969" max="8971" width="6.28515625" style="5" bestFit="1" customWidth="1"/>
    <col min="8972" max="8972" width="6.42578125" style="5" bestFit="1" customWidth="1"/>
    <col min="8973" max="8973" width="5.7109375" style="5" customWidth="1"/>
    <col min="8974" max="8974" width="6.42578125" style="5" customWidth="1"/>
    <col min="8975" max="8975" width="7.140625" style="5" customWidth="1"/>
    <col min="8976" max="8976" width="6.42578125" style="5" customWidth="1"/>
    <col min="8977" max="9190" width="9.140625" style="5"/>
    <col min="9191" max="9191" width="3.7109375" style="5" customWidth="1"/>
    <col min="9192" max="9192" width="12" style="5" customWidth="1"/>
    <col min="9193" max="9193" width="7.85546875" style="5" customWidth="1"/>
    <col min="9194" max="9194" width="8.140625" style="5" customWidth="1"/>
    <col min="9195" max="9195" width="8.5703125" style="5" customWidth="1"/>
    <col min="9196" max="9196" width="5.28515625" style="5" bestFit="1" customWidth="1"/>
    <col min="9197" max="9197" width="5.140625" style="5" customWidth="1"/>
    <col min="9198" max="9199" width="5.42578125" style="5" customWidth="1"/>
    <col min="9200" max="9200" width="5.140625" style="5" customWidth="1"/>
    <col min="9201" max="9201" width="6.42578125" style="5" customWidth="1"/>
    <col min="9202" max="9202" width="5.85546875" style="5" customWidth="1"/>
    <col min="9203" max="9203" width="6.140625" style="5" customWidth="1"/>
    <col min="9204" max="9204" width="5" style="5" customWidth="1"/>
    <col min="9205" max="9205" width="5.28515625" style="5" bestFit="1" customWidth="1"/>
    <col min="9206" max="9206" width="5.85546875" style="5" customWidth="1"/>
    <col min="9207" max="9207" width="6.140625" style="5" customWidth="1"/>
    <col min="9208" max="9209" width="5.42578125" style="5" customWidth="1"/>
    <col min="9210" max="9210" width="6.7109375" style="5" customWidth="1"/>
    <col min="9211" max="9211" width="5.85546875" style="5" customWidth="1"/>
    <col min="9212" max="9212" width="6.140625" style="5" customWidth="1"/>
    <col min="9213" max="9214" width="5.28515625" style="5" bestFit="1" customWidth="1"/>
    <col min="9215" max="9216" width="5.42578125" style="5" customWidth="1"/>
    <col min="9217" max="9218" width="5.140625" style="5" customWidth="1"/>
    <col min="9219" max="9219" width="6.7109375" style="5" customWidth="1"/>
    <col min="9220" max="9221" width="5.85546875" style="5" customWidth="1"/>
    <col min="9222" max="9222" width="5.140625" style="5" customWidth="1"/>
    <col min="9223" max="9223" width="12.7109375" style="5" customWidth="1"/>
    <col min="9224" max="9224" width="5" style="5" bestFit="1" customWidth="1"/>
    <col min="9225" max="9227" width="6.28515625" style="5" bestFit="1" customWidth="1"/>
    <col min="9228" max="9228" width="6.42578125" style="5" bestFit="1" customWidth="1"/>
    <col min="9229" max="9229" width="5.7109375" style="5" customWidth="1"/>
    <col min="9230" max="9230" width="6.42578125" style="5" customWidth="1"/>
    <col min="9231" max="9231" width="7.140625" style="5" customWidth="1"/>
    <col min="9232" max="9232" width="6.42578125" style="5" customWidth="1"/>
    <col min="9233" max="9446" width="9.140625" style="5"/>
    <col min="9447" max="9447" width="3.7109375" style="5" customWidth="1"/>
    <col min="9448" max="9448" width="12" style="5" customWidth="1"/>
    <col min="9449" max="9449" width="7.85546875" style="5" customWidth="1"/>
    <col min="9450" max="9450" width="8.140625" style="5" customWidth="1"/>
    <col min="9451" max="9451" width="8.5703125" style="5" customWidth="1"/>
    <col min="9452" max="9452" width="5.28515625" style="5" bestFit="1" customWidth="1"/>
    <col min="9453" max="9453" width="5.140625" style="5" customWidth="1"/>
    <col min="9454" max="9455" width="5.42578125" style="5" customWidth="1"/>
    <col min="9456" max="9456" width="5.140625" style="5" customWidth="1"/>
    <col min="9457" max="9457" width="6.42578125" style="5" customWidth="1"/>
    <col min="9458" max="9458" width="5.85546875" style="5" customWidth="1"/>
    <col min="9459" max="9459" width="6.140625" style="5" customWidth="1"/>
    <col min="9460" max="9460" width="5" style="5" customWidth="1"/>
    <col min="9461" max="9461" width="5.28515625" style="5" bestFit="1" customWidth="1"/>
    <col min="9462" max="9462" width="5.85546875" style="5" customWidth="1"/>
    <col min="9463" max="9463" width="6.140625" style="5" customWidth="1"/>
    <col min="9464" max="9465" width="5.42578125" style="5" customWidth="1"/>
    <col min="9466" max="9466" width="6.7109375" style="5" customWidth="1"/>
    <col min="9467" max="9467" width="5.85546875" style="5" customWidth="1"/>
    <col min="9468" max="9468" width="6.140625" style="5" customWidth="1"/>
    <col min="9469" max="9470" width="5.28515625" style="5" bestFit="1" customWidth="1"/>
    <col min="9471" max="9472" width="5.42578125" style="5" customWidth="1"/>
    <col min="9473" max="9474" width="5.140625" style="5" customWidth="1"/>
    <col min="9475" max="9475" width="6.7109375" style="5" customWidth="1"/>
    <col min="9476" max="9477" width="5.85546875" style="5" customWidth="1"/>
    <col min="9478" max="9478" width="5.140625" style="5" customWidth="1"/>
    <col min="9479" max="9479" width="12.7109375" style="5" customWidth="1"/>
    <col min="9480" max="9480" width="5" style="5" bestFit="1" customWidth="1"/>
    <col min="9481" max="9483" width="6.28515625" style="5" bestFit="1" customWidth="1"/>
    <col min="9484" max="9484" width="6.42578125" style="5" bestFit="1" customWidth="1"/>
    <col min="9485" max="9485" width="5.7109375" style="5" customWidth="1"/>
    <col min="9486" max="9486" width="6.42578125" style="5" customWidth="1"/>
    <col min="9487" max="9487" width="7.140625" style="5" customWidth="1"/>
    <col min="9488" max="9488" width="6.42578125" style="5" customWidth="1"/>
    <col min="9489" max="9702" width="9.140625" style="5"/>
    <col min="9703" max="9703" width="3.7109375" style="5" customWidth="1"/>
    <col min="9704" max="9704" width="12" style="5" customWidth="1"/>
    <col min="9705" max="9705" width="7.85546875" style="5" customWidth="1"/>
    <col min="9706" max="9706" width="8.140625" style="5" customWidth="1"/>
    <col min="9707" max="9707" width="8.5703125" style="5" customWidth="1"/>
    <col min="9708" max="9708" width="5.28515625" style="5" bestFit="1" customWidth="1"/>
    <col min="9709" max="9709" width="5.140625" style="5" customWidth="1"/>
    <col min="9710" max="9711" width="5.42578125" style="5" customWidth="1"/>
    <col min="9712" max="9712" width="5.140625" style="5" customWidth="1"/>
    <col min="9713" max="9713" width="6.42578125" style="5" customWidth="1"/>
    <col min="9714" max="9714" width="5.85546875" style="5" customWidth="1"/>
    <col min="9715" max="9715" width="6.140625" style="5" customWidth="1"/>
    <col min="9716" max="9716" width="5" style="5" customWidth="1"/>
    <col min="9717" max="9717" width="5.28515625" style="5" bestFit="1" customWidth="1"/>
    <col min="9718" max="9718" width="5.85546875" style="5" customWidth="1"/>
    <col min="9719" max="9719" width="6.140625" style="5" customWidth="1"/>
    <col min="9720" max="9721" width="5.42578125" style="5" customWidth="1"/>
    <col min="9722" max="9722" width="6.7109375" style="5" customWidth="1"/>
    <col min="9723" max="9723" width="5.85546875" style="5" customWidth="1"/>
    <col min="9724" max="9724" width="6.140625" style="5" customWidth="1"/>
    <col min="9725" max="9726" width="5.28515625" style="5" bestFit="1" customWidth="1"/>
    <col min="9727" max="9728" width="5.42578125" style="5" customWidth="1"/>
    <col min="9729" max="9730" width="5.140625" style="5" customWidth="1"/>
    <col min="9731" max="9731" width="6.7109375" style="5" customWidth="1"/>
    <col min="9732" max="9733" width="5.85546875" style="5" customWidth="1"/>
    <col min="9734" max="9734" width="5.140625" style="5" customWidth="1"/>
    <col min="9735" max="9735" width="12.7109375" style="5" customWidth="1"/>
    <col min="9736" max="9736" width="5" style="5" bestFit="1" customWidth="1"/>
    <col min="9737" max="9739" width="6.28515625" style="5" bestFit="1" customWidth="1"/>
    <col min="9740" max="9740" width="6.42578125" style="5" bestFit="1" customWidth="1"/>
    <col min="9741" max="9741" width="5.7109375" style="5" customWidth="1"/>
    <col min="9742" max="9742" width="6.42578125" style="5" customWidth="1"/>
    <col min="9743" max="9743" width="7.140625" style="5" customWidth="1"/>
    <col min="9744" max="9744" width="6.42578125" style="5" customWidth="1"/>
    <col min="9745" max="9958" width="9.140625" style="5"/>
    <col min="9959" max="9959" width="3.7109375" style="5" customWidth="1"/>
    <col min="9960" max="9960" width="12" style="5" customWidth="1"/>
    <col min="9961" max="9961" width="7.85546875" style="5" customWidth="1"/>
    <col min="9962" max="9962" width="8.140625" style="5" customWidth="1"/>
    <col min="9963" max="9963" width="8.5703125" style="5" customWidth="1"/>
    <col min="9964" max="9964" width="5.28515625" style="5" bestFit="1" customWidth="1"/>
    <col min="9965" max="9965" width="5.140625" style="5" customWidth="1"/>
    <col min="9966" max="9967" width="5.42578125" style="5" customWidth="1"/>
    <col min="9968" max="9968" width="5.140625" style="5" customWidth="1"/>
    <col min="9969" max="9969" width="6.42578125" style="5" customWidth="1"/>
    <col min="9970" max="9970" width="5.85546875" style="5" customWidth="1"/>
    <col min="9971" max="9971" width="6.140625" style="5" customWidth="1"/>
    <col min="9972" max="9972" width="5" style="5" customWidth="1"/>
    <col min="9973" max="9973" width="5.28515625" style="5" bestFit="1" customWidth="1"/>
    <col min="9974" max="9974" width="5.85546875" style="5" customWidth="1"/>
    <col min="9975" max="9975" width="6.140625" style="5" customWidth="1"/>
    <col min="9976" max="9977" width="5.42578125" style="5" customWidth="1"/>
    <col min="9978" max="9978" width="6.7109375" style="5" customWidth="1"/>
    <col min="9979" max="9979" width="5.85546875" style="5" customWidth="1"/>
    <col min="9980" max="9980" width="6.140625" style="5" customWidth="1"/>
    <col min="9981" max="9982" width="5.28515625" style="5" bestFit="1" customWidth="1"/>
    <col min="9983" max="9984" width="5.42578125" style="5" customWidth="1"/>
    <col min="9985" max="9986" width="5.140625" style="5" customWidth="1"/>
    <col min="9987" max="9987" width="6.7109375" style="5" customWidth="1"/>
    <col min="9988" max="9989" width="5.85546875" style="5" customWidth="1"/>
    <col min="9990" max="9990" width="5.140625" style="5" customWidth="1"/>
    <col min="9991" max="9991" width="12.7109375" style="5" customWidth="1"/>
    <col min="9992" max="9992" width="5" style="5" bestFit="1" customWidth="1"/>
    <col min="9993" max="9995" width="6.28515625" style="5" bestFit="1" customWidth="1"/>
    <col min="9996" max="9996" width="6.42578125" style="5" bestFit="1" customWidth="1"/>
    <col min="9997" max="9997" width="5.7109375" style="5" customWidth="1"/>
    <col min="9998" max="9998" width="6.42578125" style="5" customWidth="1"/>
    <col min="9999" max="9999" width="7.140625" style="5" customWidth="1"/>
    <col min="10000" max="10000" width="6.42578125" style="5" customWidth="1"/>
    <col min="10001" max="10214" width="9.140625" style="5"/>
    <col min="10215" max="10215" width="3.7109375" style="5" customWidth="1"/>
    <col min="10216" max="10216" width="12" style="5" customWidth="1"/>
    <col min="10217" max="10217" width="7.85546875" style="5" customWidth="1"/>
    <col min="10218" max="10218" width="8.140625" style="5" customWidth="1"/>
    <col min="10219" max="10219" width="8.5703125" style="5" customWidth="1"/>
    <col min="10220" max="10220" width="5.28515625" style="5" bestFit="1" customWidth="1"/>
    <col min="10221" max="10221" width="5.140625" style="5" customWidth="1"/>
    <col min="10222" max="10223" width="5.42578125" style="5" customWidth="1"/>
    <col min="10224" max="10224" width="5.140625" style="5" customWidth="1"/>
    <col min="10225" max="10225" width="6.42578125" style="5" customWidth="1"/>
    <col min="10226" max="10226" width="5.85546875" style="5" customWidth="1"/>
    <col min="10227" max="10227" width="6.140625" style="5" customWidth="1"/>
    <col min="10228" max="10228" width="5" style="5" customWidth="1"/>
    <col min="10229" max="10229" width="5.28515625" style="5" bestFit="1" customWidth="1"/>
    <col min="10230" max="10230" width="5.85546875" style="5" customWidth="1"/>
    <col min="10231" max="10231" width="6.140625" style="5" customWidth="1"/>
    <col min="10232" max="10233" width="5.42578125" style="5" customWidth="1"/>
    <col min="10234" max="10234" width="6.7109375" style="5" customWidth="1"/>
    <col min="10235" max="10235" width="5.85546875" style="5" customWidth="1"/>
    <col min="10236" max="10236" width="6.140625" style="5" customWidth="1"/>
    <col min="10237" max="10238" width="5.28515625" style="5" bestFit="1" customWidth="1"/>
    <col min="10239" max="10240" width="5.42578125" style="5" customWidth="1"/>
    <col min="10241" max="10242" width="5.140625" style="5" customWidth="1"/>
    <col min="10243" max="10243" width="6.7109375" style="5" customWidth="1"/>
    <col min="10244" max="10245" width="5.85546875" style="5" customWidth="1"/>
    <col min="10246" max="10246" width="5.140625" style="5" customWidth="1"/>
    <col min="10247" max="10247" width="12.7109375" style="5" customWidth="1"/>
    <col min="10248" max="10248" width="5" style="5" bestFit="1" customWidth="1"/>
    <col min="10249" max="10251" width="6.28515625" style="5" bestFit="1" customWidth="1"/>
    <col min="10252" max="10252" width="6.42578125" style="5" bestFit="1" customWidth="1"/>
    <col min="10253" max="10253" width="5.7109375" style="5" customWidth="1"/>
    <col min="10254" max="10254" width="6.42578125" style="5" customWidth="1"/>
    <col min="10255" max="10255" width="7.140625" style="5" customWidth="1"/>
    <col min="10256" max="10256" width="6.42578125" style="5" customWidth="1"/>
    <col min="10257" max="10470" width="9.140625" style="5"/>
    <col min="10471" max="10471" width="3.7109375" style="5" customWidth="1"/>
    <col min="10472" max="10472" width="12" style="5" customWidth="1"/>
    <col min="10473" max="10473" width="7.85546875" style="5" customWidth="1"/>
    <col min="10474" max="10474" width="8.140625" style="5" customWidth="1"/>
    <col min="10475" max="10475" width="8.5703125" style="5" customWidth="1"/>
    <col min="10476" max="10476" width="5.28515625" style="5" bestFit="1" customWidth="1"/>
    <col min="10477" max="10477" width="5.140625" style="5" customWidth="1"/>
    <col min="10478" max="10479" width="5.42578125" style="5" customWidth="1"/>
    <col min="10480" max="10480" width="5.140625" style="5" customWidth="1"/>
    <col min="10481" max="10481" width="6.42578125" style="5" customWidth="1"/>
    <col min="10482" max="10482" width="5.85546875" style="5" customWidth="1"/>
    <col min="10483" max="10483" width="6.140625" style="5" customWidth="1"/>
    <col min="10484" max="10484" width="5" style="5" customWidth="1"/>
    <col min="10485" max="10485" width="5.28515625" style="5" bestFit="1" customWidth="1"/>
    <col min="10486" max="10486" width="5.85546875" style="5" customWidth="1"/>
    <col min="10487" max="10487" width="6.140625" style="5" customWidth="1"/>
    <col min="10488" max="10489" width="5.42578125" style="5" customWidth="1"/>
    <col min="10490" max="10490" width="6.7109375" style="5" customWidth="1"/>
    <col min="10491" max="10491" width="5.85546875" style="5" customWidth="1"/>
    <col min="10492" max="10492" width="6.140625" style="5" customWidth="1"/>
    <col min="10493" max="10494" width="5.28515625" style="5" bestFit="1" customWidth="1"/>
    <col min="10495" max="10496" width="5.42578125" style="5" customWidth="1"/>
    <col min="10497" max="10498" width="5.140625" style="5" customWidth="1"/>
    <col min="10499" max="10499" width="6.7109375" style="5" customWidth="1"/>
    <col min="10500" max="10501" width="5.85546875" style="5" customWidth="1"/>
    <col min="10502" max="10502" width="5.140625" style="5" customWidth="1"/>
    <col min="10503" max="10503" width="12.7109375" style="5" customWidth="1"/>
    <col min="10504" max="10504" width="5" style="5" bestFit="1" customWidth="1"/>
    <col min="10505" max="10507" width="6.28515625" style="5" bestFit="1" customWidth="1"/>
    <col min="10508" max="10508" width="6.42578125" style="5" bestFit="1" customWidth="1"/>
    <col min="10509" max="10509" width="5.7109375" style="5" customWidth="1"/>
    <col min="10510" max="10510" width="6.42578125" style="5" customWidth="1"/>
    <col min="10511" max="10511" width="7.140625" style="5" customWidth="1"/>
    <col min="10512" max="10512" width="6.42578125" style="5" customWidth="1"/>
    <col min="10513" max="10726" width="9.140625" style="5"/>
    <col min="10727" max="10727" width="3.7109375" style="5" customWidth="1"/>
    <col min="10728" max="10728" width="12" style="5" customWidth="1"/>
    <col min="10729" max="10729" width="7.85546875" style="5" customWidth="1"/>
    <col min="10730" max="10730" width="8.140625" style="5" customWidth="1"/>
    <col min="10731" max="10731" width="8.5703125" style="5" customWidth="1"/>
    <col min="10732" max="10732" width="5.28515625" style="5" bestFit="1" customWidth="1"/>
    <col min="10733" max="10733" width="5.140625" style="5" customWidth="1"/>
    <col min="10734" max="10735" width="5.42578125" style="5" customWidth="1"/>
    <col min="10736" max="10736" width="5.140625" style="5" customWidth="1"/>
    <col min="10737" max="10737" width="6.42578125" style="5" customWidth="1"/>
    <col min="10738" max="10738" width="5.85546875" style="5" customWidth="1"/>
    <col min="10739" max="10739" width="6.140625" style="5" customWidth="1"/>
    <col min="10740" max="10740" width="5" style="5" customWidth="1"/>
    <col min="10741" max="10741" width="5.28515625" style="5" bestFit="1" customWidth="1"/>
    <col min="10742" max="10742" width="5.85546875" style="5" customWidth="1"/>
    <col min="10743" max="10743" width="6.140625" style="5" customWidth="1"/>
    <col min="10744" max="10745" width="5.42578125" style="5" customWidth="1"/>
    <col min="10746" max="10746" width="6.7109375" style="5" customWidth="1"/>
    <col min="10747" max="10747" width="5.85546875" style="5" customWidth="1"/>
    <col min="10748" max="10748" width="6.140625" style="5" customWidth="1"/>
    <col min="10749" max="10750" width="5.28515625" style="5" bestFit="1" customWidth="1"/>
    <col min="10751" max="10752" width="5.42578125" style="5" customWidth="1"/>
    <col min="10753" max="10754" width="5.140625" style="5" customWidth="1"/>
    <col min="10755" max="10755" width="6.7109375" style="5" customWidth="1"/>
    <col min="10756" max="10757" width="5.85546875" style="5" customWidth="1"/>
    <col min="10758" max="10758" width="5.140625" style="5" customWidth="1"/>
    <col min="10759" max="10759" width="12.7109375" style="5" customWidth="1"/>
    <col min="10760" max="10760" width="5" style="5" bestFit="1" customWidth="1"/>
    <col min="10761" max="10763" width="6.28515625" style="5" bestFit="1" customWidth="1"/>
    <col min="10764" max="10764" width="6.42578125" style="5" bestFit="1" customWidth="1"/>
    <col min="10765" max="10765" width="5.7109375" style="5" customWidth="1"/>
    <col min="10766" max="10766" width="6.42578125" style="5" customWidth="1"/>
    <col min="10767" max="10767" width="7.140625" style="5" customWidth="1"/>
    <col min="10768" max="10768" width="6.42578125" style="5" customWidth="1"/>
    <col min="10769" max="10982" width="9.140625" style="5"/>
    <col min="10983" max="10983" width="3.7109375" style="5" customWidth="1"/>
    <col min="10984" max="10984" width="12" style="5" customWidth="1"/>
    <col min="10985" max="10985" width="7.85546875" style="5" customWidth="1"/>
    <col min="10986" max="10986" width="8.140625" style="5" customWidth="1"/>
    <col min="10987" max="10987" width="8.5703125" style="5" customWidth="1"/>
    <col min="10988" max="10988" width="5.28515625" style="5" bestFit="1" customWidth="1"/>
    <col min="10989" max="10989" width="5.140625" style="5" customWidth="1"/>
    <col min="10990" max="10991" width="5.42578125" style="5" customWidth="1"/>
    <col min="10992" max="10992" width="5.140625" style="5" customWidth="1"/>
    <col min="10993" max="10993" width="6.42578125" style="5" customWidth="1"/>
    <col min="10994" max="10994" width="5.85546875" style="5" customWidth="1"/>
    <col min="10995" max="10995" width="6.140625" style="5" customWidth="1"/>
    <col min="10996" max="10996" width="5" style="5" customWidth="1"/>
    <col min="10997" max="10997" width="5.28515625" style="5" bestFit="1" customWidth="1"/>
    <col min="10998" max="10998" width="5.85546875" style="5" customWidth="1"/>
    <col min="10999" max="10999" width="6.140625" style="5" customWidth="1"/>
    <col min="11000" max="11001" width="5.42578125" style="5" customWidth="1"/>
    <col min="11002" max="11002" width="6.7109375" style="5" customWidth="1"/>
    <col min="11003" max="11003" width="5.85546875" style="5" customWidth="1"/>
    <col min="11004" max="11004" width="6.140625" style="5" customWidth="1"/>
    <col min="11005" max="11006" width="5.28515625" style="5" bestFit="1" customWidth="1"/>
    <col min="11007" max="11008" width="5.42578125" style="5" customWidth="1"/>
    <col min="11009" max="11010" width="5.140625" style="5" customWidth="1"/>
    <col min="11011" max="11011" width="6.7109375" style="5" customWidth="1"/>
    <col min="11012" max="11013" width="5.85546875" style="5" customWidth="1"/>
    <col min="11014" max="11014" width="5.140625" style="5" customWidth="1"/>
    <col min="11015" max="11015" width="12.7109375" style="5" customWidth="1"/>
    <col min="11016" max="11016" width="5" style="5" bestFit="1" customWidth="1"/>
    <col min="11017" max="11019" width="6.28515625" style="5" bestFit="1" customWidth="1"/>
    <col min="11020" max="11020" width="6.42578125" style="5" bestFit="1" customWidth="1"/>
    <col min="11021" max="11021" width="5.7109375" style="5" customWidth="1"/>
    <col min="11022" max="11022" width="6.42578125" style="5" customWidth="1"/>
    <col min="11023" max="11023" width="7.140625" style="5" customWidth="1"/>
    <col min="11024" max="11024" width="6.42578125" style="5" customWidth="1"/>
    <col min="11025" max="11238" width="9.140625" style="5"/>
    <col min="11239" max="11239" width="3.7109375" style="5" customWidth="1"/>
    <col min="11240" max="11240" width="12" style="5" customWidth="1"/>
    <col min="11241" max="11241" width="7.85546875" style="5" customWidth="1"/>
    <col min="11242" max="11242" width="8.140625" style="5" customWidth="1"/>
    <col min="11243" max="11243" width="8.5703125" style="5" customWidth="1"/>
    <col min="11244" max="11244" width="5.28515625" style="5" bestFit="1" customWidth="1"/>
    <col min="11245" max="11245" width="5.140625" style="5" customWidth="1"/>
    <col min="11246" max="11247" width="5.42578125" style="5" customWidth="1"/>
    <col min="11248" max="11248" width="5.140625" style="5" customWidth="1"/>
    <col min="11249" max="11249" width="6.42578125" style="5" customWidth="1"/>
    <col min="11250" max="11250" width="5.85546875" style="5" customWidth="1"/>
    <col min="11251" max="11251" width="6.140625" style="5" customWidth="1"/>
    <col min="11252" max="11252" width="5" style="5" customWidth="1"/>
    <col min="11253" max="11253" width="5.28515625" style="5" bestFit="1" customWidth="1"/>
    <col min="11254" max="11254" width="5.85546875" style="5" customWidth="1"/>
    <col min="11255" max="11255" width="6.140625" style="5" customWidth="1"/>
    <col min="11256" max="11257" width="5.42578125" style="5" customWidth="1"/>
    <col min="11258" max="11258" width="6.7109375" style="5" customWidth="1"/>
    <col min="11259" max="11259" width="5.85546875" style="5" customWidth="1"/>
    <col min="11260" max="11260" width="6.140625" style="5" customWidth="1"/>
    <col min="11261" max="11262" width="5.28515625" style="5" bestFit="1" customWidth="1"/>
    <col min="11263" max="11264" width="5.42578125" style="5" customWidth="1"/>
    <col min="11265" max="11266" width="5.140625" style="5" customWidth="1"/>
    <col min="11267" max="11267" width="6.7109375" style="5" customWidth="1"/>
    <col min="11268" max="11269" width="5.85546875" style="5" customWidth="1"/>
    <col min="11270" max="11270" width="5.140625" style="5" customWidth="1"/>
    <col min="11271" max="11271" width="12.7109375" style="5" customWidth="1"/>
    <col min="11272" max="11272" width="5" style="5" bestFit="1" customWidth="1"/>
    <col min="11273" max="11275" width="6.28515625" style="5" bestFit="1" customWidth="1"/>
    <col min="11276" max="11276" width="6.42578125" style="5" bestFit="1" customWidth="1"/>
    <col min="11277" max="11277" width="5.7109375" style="5" customWidth="1"/>
    <col min="11278" max="11278" width="6.42578125" style="5" customWidth="1"/>
    <col min="11279" max="11279" width="7.140625" style="5" customWidth="1"/>
    <col min="11280" max="11280" width="6.42578125" style="5" customWidth="1"/>
    <col min="11281" max="11494" width="9.140625" style="5"/>
    <col min="11495" max="11495" width="3.7109375" style="5" customWidth="1"/>
    <col min="11496" max="11496" width="12" style="5" customWidth="1"/>
    <col min="11497" max="11497" width="7.85546875" style="5" customWidth="1"/>
    <col min="11498" max="11498" width="8.140625" style="5" customWidth="1"/>
    <col min="11499" max="11499" width="8.5703125" style="5" customWidth="1"/>
    <col min="11500" max="11500" width="5.28515625" style="5" bestFit="1" customWidth="1"/>
    <col min="11501" max="11501" width="5.140625" style="5" customWidth="1"/>
    <col min="11502" max="11503" width="5.42578125" style="5" customWidth="1"/>
    <col min="11504" max="11504" width="5.140625" style="5" customWidth="1"/>
    <col min="11505" max="11505" width="6.42578125" style="5" customWidth="1"/>
    <col min="11506" max="11506" width="5.85546875" style="5" customWidth="1"/>
    <col min="11507" max="11507" width="6.140625" style="5" customWidth="1"/>
    <col min="11508" max="11508" width="5" style="5" customWidth="1"/>
    <col min="11509" max="11509" width="5.28515625" style="5" bestFit="1" customWidth="1"/>
    <col min="11510" max="11510" width="5.85546875" style="5" customWidth="1"/>
    <col min="11511" max="11511" width="6.140625" style="5" customWidth="1"/>
    <col min="11512" max="11513" width="5.42578125" style="5" customWidth="1"/>
    <col min="11514" max="11514" width="6.7109375" style="5" customWidth="1"/>
    <col min="11515" max="11515" width="5.85546875" style="5" customWidth="1"/>
    <col min="11516" max="11516" width="6.140625" style="5" customWidth="1"/>
    <col min="11517" max="11518" width="5.28515625" style="5" bestFit="1" customWidth="1"/>
    <col min="11519" max="11520" width="5.42578125" style="5" customWidth="1"/>
    <col min="11521" max="11522" width="5.140625" style="5" customWidth="1"/>
    <col min="11523" max="11523" width="6.7109375" style="5" customWidth="1"/>
    <col min="11524" max="11525" width="5.85546875" style="5" customWidth="1"/>
    <col min="11526" max="11526" width="5.140625" style="5" customWidth="1"/>
    <col min="11527" max="11527" width="12.7109375" style="5" customWidth="1"/>
    <col min="11528" max="11528" width="5" style="5" bestFit="1" customWidth="1"/>
    <col min="11529" max="11531" width="6.28515625" style="5" bestFit="1" customWidth="1"/>
    <col min="11532" max="11532" width="6.42578125" style="5" bestFit="1" customWidth="1"/>
    <col min="11533" max="11533" width="5.7109375" style="5" customWidth="1"/>
    <col min="11534" max="11534" width="6.42578125" style="5" customWidth="1"/>
    <col min="11535" max="11535" width="7.140625" style="5" customWidth="1"/>
    <col min="11536" max="11536" width="6.42578125" style="5" customWidth="1"/>
    <col min="11537" max="11750" width="9.140625" style="5"/>
    <col min="11751" max="11751" width="3.7109375" style="5" customWidth="1"/>
    <col min="11752" max="11752" width="12" style="5" customWidth="1"/>
    <col min="11753" max="11753" width="7.85546875" style="5" customWidth="1"/>
    <col min="11754" max="11754" width="8.140625" style="5" customWidth="1"/>
    <col min="11755" max="11755" width="8.5703125" style="5" customWidth="1"/>
    <col min="11756" max="11756" width="5.28515625" style="5" bestFit="1" customWidth="1"/>
    <col min="11757" max="11757" width="5.140625" style="5" customWidth="1"/>
    <col min="11758" max="11759" width="5.42578125" style="5" customWidth="1"/>
    <col min="11760" max="11760" width="5.140625" style="5" customWidth="1"/>
    <col min="11761" max="11761" width="6.42578125" style="5" customWidth="1"/>
    <col min="11762" max="11762" width="5.85546875" style="5" customWidth="1"/>
    <col min="11763" max="11763" width="6.140625" style="5" customWidth="1"/>
    <col min="11764" max="11764" width="5" style="5" customWidth="1"/>
    <col min="11765" max="11765" width="5.28515625" style="5" bestFit="1" customWidth="1"/>
    <col min="11766" max="11766" width="5.85546875" style="5" customWidth="1"/>
    <col min="11767" max="11767" width="6.140625" style="5" customWidth="1"/>
    <col min="11768" max="11769" width="5.42578125" style="5" customWidth="1"/>
    <col min="11770" max="11770" width="6.7109375" style="5" customWidth="1"/>
    <col min="11771" max="11771" width="5.85546875" style="5" customWidth="1"/>
    <col min="11772" max="11772" width="6.140625" style="5" customWidth="1"/>
    <col min="11773" max="11774" width="5.28515625" style="5" bestFit="1" customWidth="1"/>
    <col min="11775" max="11776" width="5.42578125" style="5" customWidth="1"/>
    <col min="11777" max="11778" width="5.140625" style="5" customWidth="1"/>
    <col min="11779" max="11779" width="6.7109375" style="5" customWidth="1"/>
    <col min="11780" max="11781" width="5.85546875" style="5" customWidth="1"/>
    <col min="11782" max="11782" width="5.140625" style="5" customWidth="1"/>
    <col min="11783" max="11783" width="12.7109375" style="5" customWidth="1"/>
    <col min="11784" max="11784" width="5" style="5" bestFit="1" customWidth="1"/>
    <col min="11785" max="11787" width="6.28515625" style="5" bestFit="1" customWidth="1"/>
    <col min="11788" max="11788" width="6.42578125" style="5" bestFit="1" customWidth="1"/>
    <col min="11789" max="11789" width="5.7109375" style="5" customWidth="1"/>
    <col min="11790" max="11790" width="6.42578125" style="5" customWidth="1"/>
    <col min="11791" max="11791" width="7.140625" style="5" customWidth="1"/>
    <col min="11792" max="11792" width="6.42578125" style="5" customWidth="1"/>
    <col min="11793" max="12006" width="9.140625" style="5"/>
    <col min="12007" max="12007" width="3.7109375" style="5" customWidth="1"/>
    <col min="12008" max="12008" width="12" style="5" customWidth="1"/>
    <col min="12009" max="12009" width="7.85546875" style="5" customWidth="1"/>
    <col min="12010" max="12010" width="8.140625" style="5" customWidth="1"/>
    <col min="12011" max="12011" width="8.5703125" style="5" customWidth="1"/>
    <col min="12012" max="12012" width="5.28515625" style="5" bestFit="1" customWidth="1"/>
    <col min="12013" max="12013" width="5.140625" style="5" customWidth="1"/>
    <col min="12014" max="12015" width="5.42578125" style="5" customWidth="1"/>
    <col min="12016" max="12016" width="5.140625" style="5" customWidth="1"/>
    <col min="12017" max="12017" width="6.42578125" style="5" customWidth="1"/>
    <col min="12018" max="12018" width="5.85546875" style="5" customWidth="1"/>
    <col min="12019" max="12019" width="6.140625" style="5" customWidth="1"/>
    <col min="12020" max="12020" width="5" style="5" customWidth="1"/>
    <col min="12021" max="12021" width="5.28515625" style="5" bestFit="1" customWidth="1"/>
    <col min="12022" max="12022" width="5.85546875" style="5" customWidth="1"/>
    <col min="12023" max="12023" width="6.140625" style="5" customWidth="1"/>
    <col min="12024" max="12025" width="5.42578125" style="5" customWidth="1"/>
    <col min="12026" max="12026" width="6.7109375" style="5" customWidth="1"/>
    <col min="12027" max="12027" width="5.85546875" style="5" customWidth="1"/>
    <col min="12028" max="12028" width="6.140625" style="5" customWidth="1"/>
    <col min="12029" max="12030" width="5.28515625" style="5" bestFit="1" customWidth="1"/>
    <col min="12031" max="12032" width="5.42578125" style="5" customWidth="1"/>
    <col min="12033" max="12034" width="5.140625" style="5" customWidth="1"/>
    <col min="12035" max="12035" width="6.7109375" style="5" customWidth="1"/>
    <col min="12036" max="12037" width="5.85546875" style="5" customWidth="1"/>
    <col min="12038" max="12038" width="5.140625" style="5" customWidth="1"/>
    <col min="12039" max="12039" width="12.7109375" style="5" customWidth="1"/>
    <col min="12040" max="12040" width="5" style="5" bestFit="1" customWidth="1"/>
    <col min="12041" max="12043" width="6.28515625" style="5" bestFit="1" customWidth="1"/>
    <col min="12044" max="12044" width="6.42578125" style="5" bestFit="1" customWidth="1"/>
    <col min="12045" max="12045" width="5.7109375" style="5" customWidth="1"/>
    <col min="12046" max="12046" width="6.42578125" style="5" customWidth="1"/>
    <col min="12047" max="12047" width="7.140625" style="5" customWidth="1"/>
    <col min="12048" max="12048" width="6.42578125" style="5" customWidth="1"/>
    <col min="12049" max="12262" width="9.140625" style="5"/>
    <col min="12263" max="12263" width="3.7109375" style="5" customWidth="1"/>
    <col min="12264" max="12264" width="12" style="5" customWidth="1"/>
    <col min="12265" max="12265" width="7.85546875" style="5" customWidth="1"/>
    <col min="12266" max="12266" width="8.140625" style="5" customWidth="1"/>
    <col min="12267" max="12267" width="8.5703125" style="5" customWidth="1"/>
    <col min="12268" max="12268" width="5.28515625" style="5" bestFit="1" customWidth="1"/>
    <col min="12269" max="12269" width="5.140625" style="5" customWidth="1"/>
    <col min="12270" max="12271" width="5.42578125" style="5" customWidth="1"/>
    <col min="12272" max="12272" width="5.140625" style="5" customWidth="1"/>
    <col min="12273" max="12273" width="6.42578125" style="5" customWidth="1"/>
    <col min="12274" max="12274" width="5.85546875" style="5" customWidth="1"/>
    <col min="12275" max="12275" width="6.140625" style="5" customWidth="1"/>
    <col min="12276" max="12276" width="5" style="5" customWidth="1"/>
    <col min="12277" max="12277" width="5.28515625" style="5" bestFit="1" customWidth="1"/>
    <col min="12278" max="12278" width="5.85546875" style="5" customWidth="1"/>
    <col min="12279" max="12279" width="6.140625" style="5" customWidth="1"/>
    <col min="12280" max="12281" width="5.42578125" style="5" customWidth="1"/>
    <col min="12282" max="12282" width="6.7109375" style="5" customWidth="1"/>
    <col min="12283" max="12283" width="5.85546875" style="5" customWidth="1"/>
    <col min="12284" max="12284" width="6.140625" style="5" customWidth="1"/>
    <col min="12285" max="12286" width="5.28515625" style="5" bestFit="1" customWidth="1"/>
    <col min="12287" max="12288" width="5.42578125" style="5" customWidth="1"/>
    <col min="12289" max="12290" width="5.140625" style="5" customWidth="1"/>
    <col min="12291" max="12291" width="6.7109375" style="5" customWidth="1"/>
    <col min="12292" max="12293" width="5.85546875" style="5" customWidth="1"/>
    <col min="12294" max="12294" width="5.140625" style="5" customWidth="1"/>
    <col min="12295" max="12295" width="12.7109375" style="5" customWidth="1"/>
    <col min="12296" max="12296" width="5" style="5" bestFit="1" customWidth="1"/>
    <col min="12297" max="12299" width="6.28515625" style="5" bestFit="1" customWidth="1"/>
    <col min="12300" max="12300" width="6.42578125" style="5" bestFit="1" customWidth="1"/>
    <col min="12301" max="12301" width="5.7109375" style="5" customWidth="1"/>
    <col min="12302" max="12302" width="6.42578125" style="5" customWidth="1"/>
    <col min="12303" max="12303" width="7.140625" style="5" customWidth="1"/>
    <col min="12304" max="12304" width="6.42578125" style="5" customWidth="1"/>
    <col min="12305" max="12518" width="9.140625" style="5"/>
    <col min="12519" max="12519" width="3.7109375" style="5" customWidth="1"/>
    <col min="12520" max="12520" width="12" style="5" customWidth="1"/>
    <col min="12521" max="12521" width="7.85546875" style="5" customWidth="1"/>
    <col min="12522" max="12522" width="8.140625" style="5" customWidth="1"/>
    <col min="12523" max="12523" width="8.5703125" style="5" customWidth="1"/>
    <col min="12524" max="12524" width="5.28515625" style="5" bestFit="1" customWidth="1"/>
    <col min="12525" max="12525" width="5.140625" style="5" customWidth="1"/>
    <col min="12526" max="12527" width="5.42578125" style="5" customWidth="1"/>
    <col min="12528" max="12528" width="5.140625" style="5" customWidth="1"/>
    <col min="12529" max="12529" width="6.42578125" style="5" customWidth="1"/>
    <col min="12530" max="12530" width="5.85546875" style="5" customWidth="1"/>
    <col min="12531" max="12531" width="6.140625" style="5" customWidth="1"/>
    <col min="12532" max="12532" width="5" style="5" customWidth="1"/>
    <col min="12533" max="12533" width="5.28515625" style="5" bestFit="1" customWidth="1"/>
    <col min="12534" max="12534" width="5.85546875" style="5" customWidth="1"/>
    <col min="12535" max="12535" width="6.140625" style="5" customWidth="1"/>
    <col min="12536" max="12537" width="5.42578125" style="5" customWidth="1"/>
    <col min="12538" max="12538" width="6.7109375" style="5" customWidth="1"/>
    <col min="12539" max="12539" width="5.85546875" style="5" customWidth="1"/>
    <col min="12540" max="12540" width="6.140625" style="5" customWidth="1"/>
    <col min="12541" max="12542" width="5.28515625" style="5" bestFit="1" customWidth="1"/>
    <col min="12543" max="12544" width="5.42578125" style="5" customWidth="1"/>
    <col min="12545" max="12546" width="5.140625" style="5" customWidth="1"/>
    <col min="12547" max="12547" width="6.7109375" style="5" customWidth="1"/>
    <col min="12548" max="12549" width="5.85546875" style="5" customWidth="1"/>
    <col min="12550" max="12550" width="5.140625" style="5" customWidth="1"/>
    <col min="12551" max="12551" width="12.7109375" style="5" customWidth="1"/>
    <col min="12552" max="12552" width="5" style="5" bestFit="1" customWidth="1"/>
    <col min="12553" max="12555" width="6.28515625" style="5" bestFit="1" customWidth="1"/>
    <col min="12556" max="12556" width="6.42578125" style="5" bestFit="1" customWidth="1"/>
    <col min="12557" max="12557" width="5.7109375" style="5" customWidth="1"/>
    <col min="12558" max="12558" width="6.42578125" style="5" customWidth="1"/>
    <col min="12559" max="12559" width="7.140625" style="5" customWidth="1"/>
    <col min="12560" max="12560" width="6.42578125" style="5" customWidth="1"/>
    <col min="12561" max="12774" width="9.140625" style="5"/>
    <col min="12775" max="12775" width="3.7109375" style="5" customWidth="1"/>
    <col min="12776" max="12776" width="12" style="5" customWidth="1"/>
    <col min="12777" max="12777" width="7.85546875" style="5" customWidth="1"/>
    <col min="12778" max="12778" width="8.140625" style="5" customWidth="1"/>
    <col min="12779" max="12779" width="8.5703125" style="5" customWidth="1"/>
    <col min="12780" max="12780" width="5.28515625" style="5" bestFit="1" customWidth="1"/>
    <col min="12781" max="12781" width="5.140625" style="5" customWidth="1"/>
    <col min="12782" max="12783" width="5.42578125" style="5" customWidth="1"/>
    <col min="12784" max="12784" width="5.140625" style="5" customWidth="1"/>
    <col min="12785" max="12785" width="6.42578125" style="5" customWidth="1"/>
    <col min="12786" max="12786" width="5.85546875" style="5" customWidth="1"/>
    <col min="12787" max="12787" width="6.140625" style="5" customWidth="1"/>
    <col min="12788" max="12788" width="5" style="5" customWidth="1"/>
    <col min="12789" max="12789" width="5.28515625" style="5" bestFit="1" customWidth="1"/>
    <col min="12790" max="12790" width="5.85546875" style="5" customWidth="1"/>
    <col min="12791" max="12791" width="6.140625" style="5" customWidth="1"/>
    <col min="12792" max="12793" width="5.42578125" style="5" customWidth="1"/>
    <col min="12794" max="12794" width="6.7109375" style="5" customWidth="1"/>
    <col min="12795" max="12795" width="5.85546875" style="5" customWidth="1"/>
    <col min="12796" max="12796" width="6.140625" style="5" customWidth="1"/>
    <col min="12797" max="12798" width="5.28515625" style="5" bestFit="1" customWidth="1"/>
    <col min="12799" max="12800" width="5.42578125" style="5" customWidth="1"/>
    <col min="12801" max="12802" width="5.140625" style="5" customWidth="1"/>
    <col min="12803" max="12803" width="6.7109375" style="5" customWidth="1"/>
    <col min="12804" max="12805" width="5.85546875" style="5" customWidth="1"/>
    <col min="12806" max="12806" width="5.140625" style="5" customWidth="1"/>
    <col min="12807" max="12807" width="12.7109375" style="5" customWidth="1"/>
    <col min="12808" max="12808" width="5" style="5" bestFit="1" customWidth="1"/>
    <col min="12809" max="12811" width="6.28515625" style="5" bestFit="1" customWidth="1"/>
    <col min="12812" max="12812" width="6.42578125" style="5" bestFit="1" customWidth="1"/>
    <col min="12813" max="12813" width="5.7109375" style="5" customWidth="1"/>
    <col min="12814" max="12814" width="6.42578125" style="5" customWidth="1"/>
    <col min="12815" max="12815" width="7.140625" style="5" customWidth="1"/>
    <col min="12816" max="12816" width="6.42578125" style="5" customWidth="1"/>
    <col min="12817" max="13030" width="9.140625" style="5"/>
    <col min="13031" max="13031" width="3.7109375" style="5" customWidth="1"/>
    <col min="13032" max="13032" width="12" style="5" customWidth="1"/>
    <col min="13033" max="13033" width="7.85546875" style="5" customWidth="1"/>
    <col min="13034" max="13034" width="8.140625" style="5" customWidth="1"/>
    <col min="13035" max="13035" width="8.5703125" style="5" customWidth="1"/>
    <col min="13036" max="13036" width="5.28515625" style="5" bestFit="1" customWidth="1"/>
    <col min="13037" max="13037" width="5.140625" style="5" customWidth="1"/>
    <col min="13038" max="13039" width="5.42578125" style="5" customWidth="1"/>
    <col min="13040" max="13040" width="5.140625" style="5" customWidth="1"/>
    <col min="13041" max="13041" width="6.42578125" style="5" customWidth="1"/>
    <col min="13042" max="13042" width="5.85546875" style="5" customWidth="1"/>
    <col min="13043" max="13043" width="6.140625" style="5" customWidth="1"/>
    <col min="13044" max="13044" width="5" style="5" customWidth="1"/>
    <col min="13045" max="13045" width="5.28515625" style="5" bestFit="1" customWidth="1"/>
    <col min="13046" max="13046" width="5.85546875" style="5" customWidth="1"/>
    <col min="13047" max="13047" width="6.140625" style="5" customWidth="1"/>
    <col min="13048" max="13049" width="5.42578125" style="5" customWidth="1"/>
    <col min="13050" max="13050" width="6.7109375" style="5" customWidth="1"/>
    <col min="13051" max="13051" width="5.85546875" style="5" customWidth="1"/>
    <col min="13052" max="13052" width="6.140625" style="5" customWidth="1"/>
    <col min="13053" max="13054" width="5.28515625" style="5" bestFit="1" customWidth="1"/>
    <col min="13055" max="13056" width="5.42578125" style="5" customWidth="1"/>
    <col min="13057" max="13058" width="5.140625" style="5" customWidth="1"/>
    <col min="13059" max="13059" width="6.7109375" style="5" customWidth="1"/>
    <col min="13060" max="13061" width="5.85546875" style="5" customWidth="1"/>
    <col min="13062" max="13062" width="5.140625" style="5" customWidth="1"/>
    <col min="13063" max="13063" width="12.7109375" style="5" customWidth="1"/>
    <col min="13064" max="13064" width="5" style="5" bestFit="1" customWidth="1"/>
    <col min="13065" max="13067" width="6.28515625" style="5" bestFit="1" customWidth="1"/>
    <col min="13068" max="13068" width="6.42578125" style="5" bestFit="1" customWidth="1"/>
    <col min="13069" max="13069" width="5.7109375" style="5" customWidth="1"/>
    <col min="13070" max="13070" width="6.42578125" style="5" customWidth="1"/>
    <col min="13071" max="13071" width="7.140625" style="5" customWidth="1"/>
    <col min="13072" max="13072" width="6.42578125" style="5" customWidth="1"/>
    <col min="13073" max="13286" width="9.140625" style="5"/>
    <col min="13287" max="13287" width="3.7109375" style="5" customWidth="1"/>
    <col min="13288" max="13288" width="12" style="5" customWidth="1"/>
    <col min="13289" max="13289" width="7.85546875" style="5" customWidth="1"/>
    <col min="13290" max="13290" width="8.140625" style="5" customWidth="1"/>
    <col min="13291" max="13291" width="8.5703125" style="5" customWidth="1"/>
    <col min="13292" max="13292" width="5.28515625" style="5" bestFit="1" customWidth="1"/>
    <col min="13293" max="13293" width="5.140625" style="5" customWidth="1"/>
    <col min="13294" max="13295" width="5.42578125" style="5" customWidth="1"/>
    <col min="13296" max="13296" width="5.140625" style="5" customWidth="1"/>
    <col min="13297" max="13297" width="6.42578125" style="5" customWidth="1"/>
    <col min="13298" max="13298" width="5.85546875" style="5" customWidth="1"/>
    <col min="13299" max="13299" width="6.140625" style="5" customWidth="1"/>
    <col min="13300" max="13300" width="5" style="5" customWidth="1"/>
    <col min="13301" max="13301" width="5.28515625" style="5" bestFit="1" customWidth="1"/>
    <col min="13302" max="13302" width="5.85546875" style="5" customWidth="1"/>
    <col min="13303" max="13303" width="6.140625" style="5" customWidth="1"/>
    <col min="13304" max="13305" width="5.42578125" style="5" customWidth="1"/>
    <col min="13306" max="13306" width="6.7109375" style="5" customWidth="1"/>
    <col min="13307" max="13307" width="5.85546875" style="5" customWidth="1"/>
    <col min="13308" max="13308" width="6.140625" style="5" customWidth="1"/>
    <col min="13309" max="13310" width="5.28515625" style="5" bestFit="1" customWidth="1"/>
    <col min="13311" max="13312" width="5.42578125" style="5" customWidth="1"/>
    <col min="13313" max="13314" width="5.140625" style="5" customWidth="1"/>
    <col min="13315" max="13315" width="6.7109375" style="5" customWidth="1"/>
    <col min="13316" max="13317" width="5.85546875" style="5" customWidth="1"/>
    <col min="13318" max="13318" width="5.140625" style="5" customWidth="1"/>
    <col min="13319" max="13319" width="12.7109375" style="5" customWidth="1"/>
    <col min="13320" max="13320" width="5" style="5" bestFit="1" customWidth="1"/>
    <col min="13321" max="13323" width="6.28515625" style="5" bestFit="1" customWidth="1"/>
    <col min="13324" max="13324" width="6.42578125" style="5" bestFit="1" customWidth="1"/>
    <col min="13325" max="13325" width="5.7109375" style="5" customWidth="1"/>
    <col min="13326" max="13326" width="6.42578125" style="5" customWidth="1"/>
    <col min="13327" max="13327" width="7.140625" style="5" customWidth="1"/>
    <col min="13328" max="13328" width="6.42578125" style="5" customWidth="1"/>
    <col min="13329" max="13542" width="9.140625" style="5"/>
    <col min="13543" max="13543" width="3.7109375" style="5" customWidth="1"/>
    <col min="13544" max="13544" width="12" style="5" customWidth="1"/>
    <col min="13545" max="13545" width="7.85546875" style="5" customWidth="1"/>
    <col min="13546" max="13546" width="8.140625" style="5" customWidth="1"/>
    <col min="13547" max="13547" width="8.5703125" style="5" customWidth="1"/>
    <col min="13548" max="13548" width="5.28515625" style="5" bestFit="1" customWidth="1"/>
    <col min="13549" max="13549" width="5.140625" style="5" customWidth="1"/>
    <col min="13550" max="13551" width="5.42578125" style="5" customWidth="1"/>
    <col min="13552" max="13552" width="5.140625" style="5" customWidth="1"/>
    <col min="13553" max="13553" width="6.42578125" style="5" customWidth="1"/>
    <col min="13554" max="13554" width="5.85546875" style="5" customWidth="1"/>
    <col min="13555" max="13555" width="6.140625" style="5" customWidth="1"/>
    <col min="13556" max="13556" width="5" style="5" customWidth="1"/>
    <col min="13557" max="13557" width="5.28515625" style="5" bestFit="1" customWidth="1"/>
    <col min="13558" max="13558" width="5.85546875" style="5" customWidth="1"/>
    <col min="13559" max="13559" width="6.140625" style="5" customWidth="1"/>
    <col min="13560" max="13561" width="5.42578125" style="5" customWidth="1"/>
    <col min="13562" max="13562" width="6.7109375" style="5" customWidth="1"/>
    <col min="13563" max="13563" width="5.85546875" style="5" customWidth="1"/>
    <col min="13564" max="13564" width="6.140625" style="5" customWidth="1"/>
    <col min="13565" max="13566" width="5.28515625" style="5" bestFit="1" customWidth="1"/>
    <col min="13567" max="13568" width="5.42578125" style="5" customWidth="1"/>
    <col min="13569" max="13570" width="5.140625" style="5" customWidth="1"/>
    <col min="13571" max="13571" width="6.7109375" style="5" customWidth="1"/>
    <col min="13572" max="13573" width="5.85546875" style="5" customWidth="1"/>
    <col min="13574" max="13574" width="5.140625" style="5" customWidth="1"/>
    <col min="13575" max="13575" width="12.7109375" style="5" customWidth="1"/>
    <col min="13576" max="13576" width="5" style="5" bestFit="1" customWidth="1"/>
    <col min="13577" max="13579" width="6.28515625" style="5" bestFit="1" customWidth="1"/>
    <col min="13580" max="13580" width="6.42578125" style="5" bestFit="1" customWidth="1"/>
    <col min="13581" max="13581" width="5.7109375" style="5" customWidth="1"/>
    <col min="13582" max="13582" width="6.42578125" style="5" customWidth="1"/>
    <col min="13583" max="13583" width="7.140625" style="5" customWidth="1"/>
    <col min="13584" max="13584" width="6.42578125" style="5" customWidth="1"/>
    <col min="13585" max="13798" width="9.140625" style="5"/>
    <col min="13799" max="13799" width="3.7109375" style="5" customWidth="1"/>
    <col min="13800" max="13800" width="12" style="5" customWidth="1"/>
    <col min="13801" max="13801" width="7.85546875" style="5" customWidth="1"/>
    <col min="13802" max="13802" width="8.140625" style="5" customWidth="1"/>
    <col min="13803" max="13803" width="8.5703125" style="5" customWidth="1"/>
    <col min="13804" max="13804" width="5.28515625" style="5" bestFit="1" customWidth="1"/>
    <col min="13805" max="13805" width="5.140625" style="5" customWidth="1"/>
    <col min="13806" max="13807" width="5.42578125" style="5" customWidth="1"/>
    <col min="13808" max="13808" width="5.140625" style="5" customWidth="1"/>
    <col min="13809" max="13809" width="6.42578125" style="5" customWidth="1"/>
    <col min="13810" max="13810" width="5.85546875" style="5" customWidth="1"/>
    <col min="13811" max="13811" width="6.140625" style="5" customWidth="1"/>
    <col min="13812" max="13812" width="5" style="5" customWidth="1"/>
    <col min="13813" max="13813" width="5.28515625" style="5" bestFit="1" customWidth="1"/>
    <col min="13814" max="13814" width="5.85546875" style="5" customWidth="1"/>
    <col min="13815" max="13815" width="6.140625" style="5" customWidth="1"/>
    <col min="13816" max="13817" width="5.42578125" style="5" customWidth="1"/>
    <col min="13818" max="13818" width="6.7109375" style="5" customWidth="1"/>
    <col min="13819" max="13819" width="5.85546875" style="5" customWidth="1"/>
    <col min="13820" max="13820" width="6.140625" style="5" customWidth="1"/>
    <col min="13821" max="13822" width="5.28515625" style="5" bestFit="1" customWidth="1"/>
    <col min="13823" max="13824" width="5.42578125" style="5" customWidth="1"/>
    <col min="13825" max="13826" width="5.140625" style="5" customWidth="1"/>
    <col min="13827" max="13827" width="6.7109375" style="5" customWidth="1"/>
    <col min="13828" max="13829" width="5.85546875" style="5" customWidth="1"/>
    <col min="13830" max="13830" width="5.140625" style="5" customWidth="1"/>
    <col min="13831" max="13831" width="12.7109375" style="5" customWidth="1"/>
    <col min="13832" max="13832" width="5" style="5" bestFit="1" customWidth="1"/>
    <col min="13833" max="13835" width="6.28515625" style="5" bestFit="1" customWidth="1"/>
    <col min="13836" max="13836" width="6.42578125" style="5" bestFit="1" customWidth="1"/>
    <col min="13837" max="13837" width="5.7109375" style="5" customWidth="1"/>
    <col min="13838" max="13838" width="6.42578125" style="5" customWidth="1"/>
    <col min="13839" max="13839" width="7.140625" style="5" customWidth="1"/>
    <col min="13840" max="13840" width="6.42578125" style="5" customWidth="1"/>
    <col min="13841" max="14054" width="9.140625" style="5"/>
    <col min="14055" max="14055" width="3.7109375" style="5" customWidth="1"/>
    <col min="14056" max="14056" width="12" style="5" customWidth="1"/>
    <col min="14057" max="14057" width="7.85546875" style="5" customWidth="1"/>
    <col min="14058" max="14058" width="8.140625" style="5" customWidth="1"/>
    <col min="14059" max="14059" width="8.5703125" style="5" customWidth="1"/>
    <col min="14060" max="14060" width="5.28515625" style="5" bestFit="1" customWidth="1"/>
    <col min="14061" max="14061" width="5.140625" style="5" customWidth="1"/>
    <col min="14062" max="14063" width="5.42578125" style="5" customWidth="1"/>
    <col min="14064" max="14064" width="5.140625" style="5" customWidth="1"/>
    <col min="14065" max="14065" width="6.42578125" style="5" customWidth="1"/>
    <col min="14066" max="14066" width="5.85546875" style="5" customWidth="1"/>
    <col min="14067" max="14067" width="6.140625" style="5" customWidth="1"/>
    <col min="14068" max="14068" width="5" style="5" customWidth="1"/>
    <col min="14069" max="14069" width="5.28515625" style="5" bestFit="1" customWidth="1"/>
    <col min="14070" max="14070" width="5.85546875" style="5" customWidth="1"/>
    <col min="14071" max="14071" width="6.140625" style="5" customWidth="1"/>
    <col min="14072" max="14073" width="5.42578125" style="5" customWidth="1"/>
    <col min="14074" max="14074" width="6.7109375" style="5" customWidth="1"/>
    <col min="14075" max="14075" width="5.85546875" style="5" customWidth="1"/>
    <col min="14076" max="14076" width="6.140625" style="5" customWidth="1"/>
    <col min="14077" max="14078" width="5.28515625" style="5" bestFit="1" customWidth="1"/>
    <col min="14079" max="14080" width="5.42578125" style="5" customWidth="1"/>
    <col min="14081" max="14082" width="5.140625" style="5" customWidth="1"/>
    <col min="14083" max="14083" width="6.7109375" style="5" customWidth="1"/>
    <col min="14084" max="14085" width="5.85546875" style="5" customWidth="1"/>
    <col min="14086" max="14086" width="5.140625" style="5" customWidth="1"/>
    <col min="14087" max="14087" width="12.7109375" style="5" customWidth="1"/>
    <col min="14088" max="14088" width="5" style="5" bestFit="1" customWidth="1"/>
    <col min="14089" max="14091" width="6.28515625" style="5" bestFit="1" customWidth="1"/>
    <col min="14092" max="14092" width="6.42578125" style="5" bestFit="1" customWidth="1"/>
    <col min="14093" max="14093" width="5.7109375" style="5" customWidth="1"/>
    <col min="14094" max="14094" width="6.42578125" style="5" customWidth="1"/>
    <col min="14095" max="14095" width="7.140625" style="5" customWidth="1"/>
    <col min="14096" max="14096" width="6.42578125" style="5" customWidth="1"/>
    <col min="14097" max="14310" width="9.140625" style="5"/>
    <col min="14311" max="14311" width="3.7109375" style="5" customWidth="1"/>
    <col min="14312" max="14312" width="12" style="5" customWidth="1"/>
    <col min="14313" max="14313" width="7.85546875" style="5" customWidth="1"/>
    <col min="14314" max="14314" width="8.140625" style="5" customWidth="1"/>
    <col min="14315" max="14315" width="8.5703125" style="5" customWidth="1"/>
    <col min="14316" max="14316" width="5.28515625" style="5" bestFit="1" customWidth="1"/>
    <col min="14317" max="14317" width="5.140625" style="5" customWidth="1"/>
    <col min="14318" max="14319" width="5.42578125" style="5" customWidth="1"/>
    <col min="14320" max="14320" width="5.140625" style="5" customWidth="1"/>
    <col min="14321" max="14321" width="6.42578125" style="5" customWidth="1"/>
    <col min="14322" max="14322" width="5.85546875" style="5" customWidth="1"/>
    <col min="14323" max="14323" width="6.140625" style="5" customWidth="1"/>
    <col min="14324" max="14324" width="5" style="5" customWidth="1"/>
    <col min="14325" max="14325" width="5.28515625" style="5" bestFit="1" customWidth="1"/>
    <col min="14326" max="14326" width="5.85546875" style="5" customWidth="1"/>
    <col min="14327" max="14327" width="6.140625" style="5" customWidth="1"/>
    <col min="14328" max="14329" width="5.42578125" style="5" customWidth="1"/>
    <col min="14330" max="14330" width="6.7109375" style="5" customWidth="1"/>
    <col min="14331" max="14331" width="5.85546875" style="5" customWidth="1"/>
    <col min="14332" max="14332" width="6.140625" style="5" customWidth="1"/>
    <col min="14333" max="14334" width="5.28515625" style="5" bestFit="1" customWidth="1"/>
    <col min="14335" max="14336" width="5.42578125" style="5" customWidth="1"/>
    <col min="14337" max="14338" width="5.140625" style="5" customWidth="1"/>
    <col min="14339" max="14339" width="6.7109375" style="5" customWidth="1"/>
    <col min="14340" max="14341" width="5.85546875" style="5" customWidth="1"/>
    <col min="14342" max="14342" width="5.140625" style="5" customWidth="1"/>
    <col min="14343" max="14343" width="12.7109375" style="5" customWidth="1"/>
    <col min="14344" max="14344" width="5" style="5" bestFit="1" customWidth="1"/>
    <col min="14345" max="14347" width="6.28515625" style="5" bestFit="1" customWidth="1"/>
    <col min="14348" max="14348" width="6.42578125" style="5" bestFit="1" customWidth="1"/>
    <col min="14349" max="14349" width="5.7109375" style="5" customWidth="1"/>
    <col min="14350" max="14350" width="6.42578125" style="5" customWidth="1"/>
    <col min="14351" max="14351" width="7.140625" style="5" customWidth="1"/>
    <col min="14352" max="14352" width="6.42578125" style="5" customWidth="1"/>
    <col min="14353" max="14566" width="9.140625" style="5"/>
    <col min="14567" max="14567" width="3.7109375" style="5" customWidth="1"/>
    <col min="14568" max="14568" width="12" style="5" customWidth="1"/>
    <col min="14569" max="14569" width="7.85546875" style="5" customWidth="1"/>
    <col min="14570" max="14570" width="8.140625" style="5" customWidth="1"/>
    <col min="14571" max="14571" width="8.5703125" style="5" customWidth="1"/>
    <col min="14572" max="14572" width="5.28515625" style="5" bestFit="1" customWidth="1"/>
    <col min="14573" max="14573" width="5.140625" style="5" customWidth="1"/>
    <col min="14574" max="14575" width="5.42578125" style="5" customWidth="1"/>
    <col min="14576" max="14576" width="5.140625" style="5" customWidth="1"/>
    <col min="14577" max="14577" width="6.42578125" style="5" customWidth="1"/>
    <col min="14578" max="14578" width="5.85546875" style="5" customWidth="1"/>
    <col min="14579" max="14579" width="6.140625" style="5" customWidth="1"/>
    <col min="14580" max="14580" width="5" style="5" customWidth="1"/>
    <col min="14581" max="14581" width="5.28515625" style="5" bestFit="1" customWidth="1"/>
    <col min="14582" max="14582" width="5.85546875" style="5" customWidth="1"/>
    <col min="14583" max="14583" width="6.140625" style="5" customWidth="1"/>
    <col min="14584" max="14585" width="5.42578125" style="5" customWidth="1"/>
    <col min="14586" max="14586" width="6.7109375" style="5" customWidth="1"/>
    <col min="14587" max="14587" width="5.85546875" style="5" customWidth="1"/>
    <col min="14588" max="14588" width="6.140625" style="5" customWidth="1"/>
    <col min="14589" max="14590" width="5.28515625" style="5" bestFit="1" customWidth="1"/>
    <col min="14591" max="14592" width="5.42578125" style="5" customWidth="1"/>
    <col min="14593" max="14594" width="5.140625" style="5" customWidth="1"/>
    <col min="14595" max="14595" width="6.7109375" style="5" customWidth="1"/>
    <col min="14596" max="14597" width="5.85546875" style="5" customWidth="1"/>
    <col min="14598" max="14598" width="5.140625" style="5" customWidth="1"/>
    <col min="14599" max="14599" width="12.7109375" style="5" customWidth="1"/>
    <col min="14600" max="14600" width="5" style="5" bestFit="1" customWidth="1"/>
    <col min="14601" max="14603" width="6.28515625" style="5" bestFit="1" customWidth="1"/>
    <col min="14604" max="14604" width="6.42578125" style="5" bestFit="1" customWidth="1"/>
    <col min="14605" max="14605" width="5.7109375" style="5" customWidth="1"/>
    <col min="14606" max="14606" width="6.42578125" style="5" customWidth="1"/>
    <col min="14607" max="14607" width="7.140625" style="5" customWidth="1"/>
    <col min="14608" max="14608" width="6.42578125" style="5" customWidth="1"/>
    <col min="14609" max="14822" width="9.140625" style="5"/>
    <col min="14823" max="14823" width="3.7109375" style="5" customWidth="1"/>
    <col min="14824" max="14824" width="12" style="5" customWidth="1"/>
    <col min="14825" max="14825" width="7.85546875" style="5" customWidth="1"/>
    <col min="14826" max="14826" width="8.140625" style="5" customWidth="1"/>
    <col min="14827" max="14827" width="8.5703125" style="5" customWidth="1"/>
    <col min="14828" max="14828" width="5.28515625" style="5" bestFit="1" customWidth="1"/>
    <col min="14829" max="14829" width="5.140625" style="5" customWidth="1"/>
    <col min="14830" max="14831" width="5.42578125" style="5" customWidth="1"/>
    <col min="14832" max="14832" width="5.140625" style="5" customWidth="1"/>
    <col min="14833" max="14833" width="6.42578125" style="5" customWidth="1"/>
    <col min="14834" max="14834" width="5.85546875" style="5" customWidth="1"/>
    <col min="14835" max="14835" width="6.140625" style="5" customWidth="1"/>
    <col min="14836" max="14836" width="5" style="5" customWidth="1"/>
    <col min="14837" max="14837" width="5.28515625" style="5" bestFit="1" customWidth="1"/>
    <col min="14838" max="14838" width="5.85546875" style="5" customWidth="1"/>
    <col min="14839" max="14839" width="6.140625" style="5" customWidth="1"/>
    <col min="14840" max="14841" width="5.42578125" style="5" customWidth="1"/>
    <col min="14842" max="14842" width="6.7109375" style="5" customWidth="1"/>
    <col min="14843" max="14843" width="5.85546875" style="5" customWidth="1"/>
    <col min="14844" max="14844" width="6.140625" style="5" customWidth="1"/>
    <col min="14845" max="14846" width="5.28515625" style="5" bestFit="1" customWidth="1"/>
    <col min="14847" max="14848" width="5.42578125" style="5" customWidth="1"/>
    <col min="14849" max="14850" width="5.140625" style="5" customWidth="1"/>
    <col min="14851" max="14851" width="6.7109375" style="5" customWidth="1"/>
    <col min="14852" max="14853" width="5.85546875" style="5" customWidth="1"/>
    <col min="14854" max="14854" width="5.140625" style="5" customWidth="1"/>
    <col min="14855" max="14855" width="12.7109375" style="5" customWidth="1"/>
    <col min="14856" max="14856" width="5" style="5" bestFit="1" customWidth="1"/>
    <col min="14857" max="14859" width="6.28515625" style="5" bestFit="1" customWidth="1"/>
    <col min="14860" max="14860" width="6.42578125" style="5" bestFit="1" customWidth="1"/>
    <col min="14861" max="14861" width="5.7109375" style="5" customWidth="1"/>
    <col min="14862" max="14862" width="6.42578125" style="5" customWidth="1"/>
    <col min="14863" max="14863" width="7.140625" style="5" customWidth="1"/>
    <col min="14864" max="14864" width="6.42578125" style="5" customWidth="1"/>
    <col min="14865" max="15078" width="9.140625" style="5"/>
    <col min="15079" max="15079" width="3.7109375" style="5" customWidth="1"/>
    <col min="15080" max="15080" width="12" style="5" customWidth="1"/>
    <col min="15081" max="15081" width="7.85546875" style="5" customWidth="1"/>
    <col min="15082" max="15082" width="8.140625" style="5" customWidth="1"/>
    <col min="15083" max="15083" width="8.5703125" style="5" customWidth="1"/>
    <col min="15084" max="15084" width="5.28515625" style="5" bestFit="1" customWidth="1"/>
    <col min="15085" max="15085" width="5.140625" style="5" customWidth="1"/>
    <col min="15086" max="15087" width="5.42578125" style="5" customWidth="1"/>
    <col min="15088" max="15088" width="5.140625" style="5" customWidth="1"/>
    <col min="15089" max="15089" width="6.42578125" style="5" customWidth="1"/>
    <col min="15090" max="15090" width="5.85546875" style="5" customWidth="1"/>
    <col min="15091" max="15091" width="6.140625" style="5" customWidth="1"/>
    <col min="15092" max="15092" width="5" style="5" customWidth="1"/>
    <col min="15093" max="15093" width="5.28515625" style="5" bestFit="1" customWidth="1"/>
    <col min="15094" max="15094" width="5.85546875" style="5" customWidth="1"/>
    <col min="15095" max="15095" width="6.140625" style="5" customWidth="1"/>
    <col min="15096" max="15097" width="5.42578125" style="5" customWidth="1"/>
    <col min="15098" max="15098" width="6.7109375" style="5" customWidth="1"/>
    <col min="15099" max="15099" width="5.85546875" style="5" customWidth="1"/>
    <col min="15100" max="15100" width="6.140625" style="5" customWidth="1"/>
    <col min="15101" max="15102" width="5.28515625" style="5" bestFit="1" customWidth="1"/>
    <col min="15103" max="15104" width="5.42578125" style="5" customWidth="1"/>
    <col min="15105" max="15106" width="5.140625" style="5" customWidth="1"/>
    <col min="15107" max="15107" width="6.7109375" style="5" customWidth="1"/>
    <col min="15108" max="15109" width="5.85546875" style="5" customWidth="1"/>
    <col min="15110" max="15110" width="5.140625" style="5" customWidth="1"/>
    <col min="15111" max="15111" width="12.7109375" style="5" customWidth="1"/>
    <col min="15112" max="15112" width="5" style="5" bestFit="1" customWidth="1"/>
    <col min="15113" max="15115" width="6.28515625" style="5" bestFit="1" customWidth="1"/>
    <col min="15116" max="15116" width="6.42578125" style="5" bestFit="1" customWidth="1"/>
    <col min="15117" max="15117" width="5.7109375" style="5" customWidth="1"/>
    <col min="15118" max="15118" width="6.42578125" style="5" customWidth="1"/>
    <col min="15119" max="15119" width="7.140625" style="5" customWidth="1"/>
    <col min="15120" max="15120" width="6.42578125" style="5" customWidth="1"/>
    <col min="15121" max="15334" width="9.140625" style="5"/>
    <col min="15335" max="15335" width="3.7109375" style="5" customWidth="1"/>
    <col min="15336" max="15336" width="12" style="5" customWidth="1"/>
    <col min="15337" max="15337" width="7.85546875" style="5" customWidth="1"/>
    <col min="15338" max="15338" width="8.140625" style="5" customWidth="1"/>
    <col min="15339" max="15339" width="8.5703125" style="5" customWidth="1"/>
    <col min="15340" max="15340" width="5.28515625" style="5" bestFit="1" customWidth="1"/>
    <col min="15341" max="15341" width="5.140625" style="5" customWidth="1"/>
    <col min="15342" max="15343" width="5.42578125" style="5" customWidth="1"/>
    <col min="15344" max="15344" width="5.140625" style="5" customWidth="1"/>
    <col min="15345" max="15345" width="6.42578125" style="5" customWidth="1"/>
    <col min="15346" max="15346" width="5.85546875" style="5" customWidth="1"/>
    <col min="15347" max="15347" width="6.140625" style="5" customWidth="1"/>
    <col min="15348" max="15348" width="5" style="5" customWidth="1"/>
    <col min="15349" max="15349" width="5.28515625" style="5" bestFit="1" customWidth="1"/>
    <col min="15350" max="15350" width="5.85546875" style="5" customWidth="1"/>
    <col min="15351" max="15351" width="6.140625" style="5" customWidth="1"/>
    <col min="15352" max="15353" width="5.42578125" style="5" customWidth="1"/>
    <col min="15354" max="15354" width="6.7109375" style="5" customWidth="1"/>
    <col min="15355" max="15355" width="5.85546875" style="5" customWidth="1"/>
    <col min="15356" max="15356" width="6.140625" style="5" customWidth="1"/>
    <col min="15357" max="15358" width="5.28515625" style="5" bestFit="1" customWidth="1"/>
    <col min="15359" max="15360" width="5.42578125" style="5" customWidth="1"/>
    <col min="15361" max="15362" width="5.140625" style="5" customWidth="1"/>
    <col min="15363" max="15363" width="6.7109375" style="5" customWidth="1"/>
    <col min="15364" max="15365" width="5.85546875" style="5" customWidth="1"/>
    <col min="15366" max="15366" width="5.140625" style="5" customWidth="1"/>
    <col min="15367" max="15367" width="12.7109375" style="5" customWidth="1"/>
    <col min="15368" max="15368" width="5" style="5" bestFit="1" customWidth="1"/>
    <col min="15369" max="15371" width="6.28515625" style="5" bestFit="1" customWidth="1"/>
    <col min="15372" max="15372" width="6.42578125" style="5" bestFit="1" customWidth="1"/>
    <col min="15373" max="15373" width="5.7109375" style="5" customWidth="1"/>
    <col min="15374" max="15374" width="6.42578125" style="5" customWidth="1"/>
    <col min="15375" max="15375" width="7.140625" style="5" customWidth="1"/>
    <col min="15376" max="15376" width="6.42578125" style="5" customWidth="1"/>
    <col min="15377" max="15590" width="9.140625" style="5"/>
    <col min="15591" max="15591" width="3.7109375" style="5" customWidth="1"/>
    <col min="15592" max="15592" width="12" style="5" customWidth="1"/>
    <col min="15593" max="15593" width="7.85546875" style="5" customWidth="1"/>
    <col min="15594" max="15594" width="8.140625" style="5" customWidth="1"/>
    <col min="15595" max="15595" width="8.5703125" style="5" customWidth="1"/>
    <col min="15596" max="15596" width="5.28515625" style="5" bestFit="1" customWidth="1"/>
    <col min="15597" max="15597" width="5.140625" style="5" customWidth="1"/>
    <col min="15598" max="15599" width="5.42578125" style="5" customWidth="1"/>
    <col min="15600" max="15600" width="5.140625" style="5" customWidth="1"/>
    <col min="15601" max="15601" width="6.42578125" style="5" customWidth="1"/>
    <col min="15602" max="15602" width="5.85546875" style="5" customWidth="1"/>
    <col min="15603" max="15603" width="6.140625" style="5" customWidth="1"/>
    <col min="15604" max="15604" width="5" style="5" customWidth="1"/>
    <col min="15605" max="15605" width="5.28515625" style="5" bestFit="1" customWidth="1"/>
    <col min="15606" max="15606" width="5.85546875" style="5" customWidth="1"/>
    <col min="15607" max="15607" width="6.140625" style="5" customWidth="1"/>
    <col min="15608" max="15609" width="5.42578125" style="5" customWidth="1"/>
    <col min="15610" max="15610" width="6.7109375" style="5" customWidth="1"/>
    <col min="15611" max="15611" width="5.85546875" style="5" customWidth="1"/>
    <col min="15612" max="15612" width="6.140625" style="5" customWidth="1"/>
    <col min="15613" max="15614" width="5.28515625" style="5" bestFit="1" customWidth="1"/>
    <col min="15615" max="15616" width="5.42578125" style="5" customWidth="1"/>
    <col min="15617" max="15618" width="5.140625" style="5" customWidth="1"/>
    <col min="15619" max="15619" width="6.7109375" style="5" customWidth="1"/>
    <col min="15620" max="15621" width="5.85546875" style="5" customWidth="1"/>
    <col min="15622" max="15622" width="5.140625" style="5" customWidth="1"/>
    <col min="15623" max="15623" width="12.7109375" style="5" customWidth="1"/>
    <col min="15624" max="15624" width="5" style="5" bestFit="1" customWidth="1"/>
    <col min="15625" max="15627" width="6.28515625" style="5" bestFit="1" customWidth="1"/>
    <col min="15628" max="15628" width="6.42578125" style="5" bestFit="1" customWidth="1"/>
    <col min="15629" max="15629" width="5.7109375" style="5" customWidth="1"/>
    <col min="15630" max="15630" width="6.42578125" style="5" customWidth="1"/>
    <col min="15631" max="15631" width="7.140625" style="5" customWidth="1"/>
    <col min="15632" max="15632" width="6.42578125" style="5" customWidth="1"/>
    <col min="15633" max="15846" width="9.140625" style="5"/>
    <col min="15847" max="15847" width="3.7109375" style="5" customWidth="1"/>
    <col min="15848" max="15848" width="12" style="5" customWidth="1"/>
    <col min="15849" max="15849" width="7.85546875" style="5" customWidth="1"/>
    <col min="15850" max="15850" width="8.140625" style="5" customWidth="1"/>
    <col min="15851" max="15851" width="8.5703125" style="5" customWidth="1"/>
    <col min="15852" max="15852" width="5.28515625" style="5" bestFit="1" customWidth="1"/>
    <col min="15853" max="15853" width="5.140625" style="5" customWidth="1"/>
    <col min="15854" max="15855" width="5.42578125" style="5" customWidth="1"/>
    <col min="15856" max="15856" width="5.140625" style="5" customWidth="1"/>
    <col min="15857" max="15857" width="6.42578125" style="5" customWidth="1"/>
    <col min="15858" max="15858" width="5.85546875" style="5" customWidth="1"/>
    <col min="15859" max="15859" width="6.140625" style="5" customWidth="1"/>
    <col min="15860" max="15860" width="5" style="5" customWidth="1"/>
    <col min="15861" max="15861" width="5.28515625" style="5" bestFit="1" customWidth="1"/>
    <col min="15862" max="15862" width="5.85546875" style="5" customWidth="1"/>
    <col min="15863" max="15863" width="6.140625" style="5" customWidth="1"/>
    <col min="15864" max="15865" width="5.42578125" style="5" customWidth="1"/>
    <col min="15866" max="15866" width="6.7109375" style="5" customWidth="1"/>
    <col min="15867" max="15867" width="5.85546875" style="5" customWidth="1"/>
    <col min="15868" max="15868" width="6.140625" style="5" customWidth="1"/>
    <col min="15869" max="15870" width="5.28515625" style="5" bestFit="1" customWidth="1"/>
    <col min="15871" max="15872" width="5.42578125" style="5" customWidth="1"/>
    <col min="15873" max="15874" width="5.140625" style="5" customWidth="1"/>
    <col min="15875" max="15875" width="6.7109375" style="5" customWidth="1"/>
    <col min="15876" max="15877" width="5.85546875" style="5" customWidth="1"/>
    <col min="15878" max="15878" width="5.140625" style="5" customWidth="1"/>
    <col min="15879" max="15879" width="12.7109375" style="5" customWidth="1"/>
    <col min="15880" max="15880" width="5" style="5" bestFit="1" customWidth="1"/>
    <col min="15881" max="15883" width="6.28515625" style="5" bestFit="1" customWidth="1"/>
    <col min="15884" max="15884" width="6.42578125" style="5" bestFit="1" customWidth="1"/>
    <col min="15885" max="15885" width="5.7109375" style="5" customWidth="1"/>
    <col min="15886" max="15886" width="6.42578125" style="5" customWidth="1"/>
    <col min="15887" max="15887" width="7.140625" style="5" customWidth="1"/>
    <col min="15888" max="15888" width="6.42578125" style="5" customWidth="1"/>
    <col min="15889" max="16102" width="9.140625" style="5"/>
    <col min="16103" max="16103" width="3.7109375" style="5" customWidth="1"/>
    <col min="16104" max="16104" width="12" style="5" customWidth="1"/>
    <col min="16105" max="16105" width="7.85546875" style="5" customWidth="1"/>
    <col min="16106" max="16106" width="8.140625" style="5" customWidth="1"/>
    <col min="16107" max="16107" width="8.5703125" style="5" customWidth="1"/>
    <col min="16108" max="16108" width="5.28515625" style="5" bestFit="1" customWidth="1"/>
    <col min="16109" max="16109" width="5.140625" style="5" customWidth="1"/>
    <col min="16110" max="16111" width="5.42578125" style="5" customWidth="1"/>
    <col min="16112" max="16112" width="5.140625" style="5" customWidth="1"/>
    <col min="16113" max="16113" width="6.42578125" style="5" customWidth="1"/>
    <col min="16114" max="16114" width="5.85546875" style="5" customWidth="1"/>
    <col min="16115" max="16115" width="6.140625" style="5" customWidth="1"/>
    <col min="16116" max="16116" width="5" style="5" customWidth="1"/>
    <col min="16117" max="16117" width="5.28515625" style="5" bestFit="1" customWidth="1"/>
    <col min="16118" max="16118" width="5.85546875" style="5" customWidth="1"/>
    <col min="16119" max="16119" width="6.140625" style="5" customWidth="1"/>
    <col min="16120" max="16121" width="5.42578125" style="5" customWidth="1"/>
    <col min="16122" max="16122" width="6.7109375" style="5" customWidth="1"/>
    <col min="16123" max="16123" width="5.85546875" style="5" customWidth="1"/>
    <col min="16124" max="16124" width="6.140625" style="5" customWidth="1"/>
    <col min="16125" max="16126" width="5.28515625" style="5" bestFit="1" customWidth="1"/>
    <col min="16127" max="16128" width="5.42578125" style="5" customWidth="1"/>
    <col min="16129" max="16130" width="5.140625" style="5" customWidth="1"/>
    <col min="16131" max="16131" width="6.7109375" style="5" customWidth="1"/>
    <col min="16132" max="16133" width="5.85546875" style="5" customWidth="1"/>
    <col min="16134" max="16134" width="5.140625" style="5" customWidth="1"/>
    <col min="16135" max="16135" width="12.7109375" style="5" customWidth="1"/>
    <col min="16136" max="16136" width="5" style="5" bestFit="1" customWidth="1"/>
    <col min="16137" max="16139" width="6.28515625" style="5" bestFit="1" customWidth="1"/>
    <col min="16140" max="16140" width="6.42578125" style="5" bestFit="1" customWidth="1"/>
    <col min="16141" max="16141" width="5.7109375" style="5" customWidth="1"/>
    <col min="16142" max="16142" width="6.42578125" style="5" customWidth="1"/>
    <col min="16143" max="16143" width="7.140625" style="5" customWidth="1"/>
    <col min="16144" max="16144" width="6.42578125" style="5" customWidth="1"/>
    <col min="16145" max="16384" width="9.140625" style="5"/>
  </cols>
  <sheetData>
    <row r="1" spans="1:18" s="7" customFormat="1" ht="22.5" customHeight="1" x14ac:dyDescent="0.25">
      <c r="A1" s="32" t="s">
        <v>36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s="7" customFormat="1" ht="37.5" customHeight="1" x14ac:dyDescent="0.25">
      <c r="A2" s="25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10"/>
    </row>
    <row r="3" spans="1:18" s="7" customFormat="1" ht="27.75" customHeight="1" x14ac:dyDescent="0.25">
      <c r="A3" s="26" t="s">
        <v>1</v>
      </c>
      <c r="B3" s="27" t="s">
        <v>19</v>
      </c>
      <c r="C3" s="27" t="s">
        <v>2</v>
      </c>
      <c r="D3" s="27" t="s">
        <v>3</v>
      </c>
      <c r="E3" s="28" t="s">
        <v>4</v>
      </c>
      <c r="F3" s="27" t="s">
        <v>5</v>
      </c>
      <c r="G3" s="27"/>
      <c r="H3" s="27"/>
      <c r="I3" s="27"/>
      <c r="J3" s="27"/>
      <c r="K3" s="27"/>
      <c r="L3" s="27" t="s">
        <v>6</v>
      </c>
      <c r="M3" s="27"/>
      <c r="N3" s="27"/>
      <c r="O3" s="27"/>
      <c r="P3" s="27"/>
      <c r="Q3" s="27"/>
    </row>
    <row r="4" spans="1:18" s="7" customFormat="1" ht="79.5" customHeight="1" x14ac:dyDescent="0.25">
      <c r="A4" s="26"/>
      <c r="B4" s="27"/>
      <c r="C4" s="27"/>
      <c r="D4" s="27"/>
      <c r="E4" s="28"/>
      <c r="F4" s="7" t="s">
        <v>0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0</v>
      </c>
      <c r="M4" s="7" t="s">
        <v>7</v>
      </c>
      <c r="N4" s="7" t="s">
        <v>8</v>
      </c>
      <c r="O4" s="7" t="s">
        <v>9</v>
      </c>
      <c r="P4" s="7" t="s">
        <v>10</v>
      </c>
      <c r="Q4" s="7" t="s">
        <v>11</v>
      </c>
      <c r="R4" s="7" t="s">
        <v>34</v>
      </c>
    </row>
    <row r="5" spans="1:18" s="7" customFormat="1" ht="30" customHeight="1" x14ac:dyDescent="0.25">
      <c r="A5" s="9" t="s">
        <v>16</v>
      </c>
      <c r="B5" s="22" t="s">
        <v>20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8" s="7" customFormat="1" ht="26.25" customHeight="1" x14ac:dyDescent="0.25">
      <c r="A6" s="9">
        <v>1</v>
      </c>
      <c r="B6" s="2" t="s">
        <v>26</v>
      </c>
      <c r="C6" s="2">
        <v>815.6</v>
      </c>
      <c r="D6" s="2">
        <v>818.45</v>
      </c>
      <c r="E6" s="2">
        <f t="shared" ref="E6:E10" si="0">D6-C6</f>
        <v>2.8500000000000227</v>
      </c>
      <c r="F6" s="2">
        <v>7.1</v>
      </c>
      <c r="G6" s="2">
        <v>24.1</v>
      </c>
      <c r="H6" s="2">
        <v>29.9</v>
      </c>
      <c r="I6" s="2">
        <f t="shared" ref="I6:I15" si="1">100-F6-G6-H6</f>
        <v>38.900000000000013</v>
      </c>
      <c r="J6" s="2">
        <v>5380</v>
      </c>
      <c r="K6" s="2" t="str">
        <f>HLOOKUP(J6,[1]P2!$A$2:$S$4,3)</f>
        <v>G7</v>
      </c>
      <c r="L6" s="2">
        <v>7.1</v>
      </c>
      <c r="M6" s="2">
        <v>24.1</v>
      </c>
      <c r="N6" s="2">
        <v>29.9</v>
      </c>
      <c r="O6" s="2">
        <f t="shared" ref="O6:O14" si="2">100-L6-M6-N6</f>
        <v>38.900000000000013</v>
      </c>
      <c r="P6" s="2">
        <v>5380</v>
      </c>
      <c r="Q6" s="2" t="str">
        <f>HLOOKUP(P6,[1]P2!$A$2:$S$4,3)</f>
        <v>G7</v>
      </c>
      <c r="R6" s="8" t="s">
        <v>23</v>
      </c>
    </row>
    <row r="7" spans="1:18" s="7" customFormat="1" ht="26.25" customHeight="1" x14ac:dyDescent="0.25">
      <c r="A7" s="9">
        <v>2</v>
      </c>
      <c r="B7" s="2" t="s">
        <v>24</v>
      </c>
      <c r="C7" s="2">
        <v>910.62</v>
      </c>
      <c r="D7" s="2">
        <v>911.72</v>
      </c>
      <c r="E7" s="2">
        <f t="shared" si="0"/>
        <v>1.1000000000000227</v>
      </c>
      <c r="F7" s="2">
        <v>5.2</v>
      </c>
      <c r="G7" s="2">
        <v>14.6</v>
      </c>
      <c r="H7" s="2">
        <v>33.299999999999997</v>
      </c>
      <c r="I7" s="2">
        <f t="shared" si="1"/>
        <v>46.900000000000006</v>
      </c>
      <c r="J7" s="2">
        <v>6181</v>
      </c>
      <c r="K7" s="2" t="str">
        <f>HLOOKUP(J7,[1]P2!$A$2:$S$4,3)</f>
        <v>G4</v>
      </c>
      <c r="L7" s="2">
        <v>5.2</v>
      </c>
      <c r="M7" s="2">
        <v>14.6</v>
      </c>
      <c r="N7" s="2">
        <v>33.299999999999997</v>
      </c>
      <c r="O7" s="2">
        <f t="shared" si="2"/>
        <v>46.900000000000006</v>
      </c>
      <c r="P7" s="2">
        <v>6181</v>
      </c>
      <c r="Q7" s="2" t="str">
        <f>HLOOKUP(P7,[1]P2!$A$2:$S$4,3)</f>
        <v>G4</v>
      </c>
      <c r="R7" s="8" t="s">
        <v>23</v>
      </c>
    </row>
    <row r="8" spans="1:18" s="11" customFormat="1" ht="26.25" customHeight="1" x14ac:dyDescent="0.25">
      <c r="A8" s="13">
        <v>1</v>
      </c>
      <c r="B8" s="2" t="s">
        <v>27</v>
      </c>
      <c r="C8" s="2">
        <v>591.67999999999995</v>
      </c>
      <c r="D8" s="2">
        <v>594.29999999999995</v>
      </c>
      <c r="E8" s="2">
        <v>2.62</v>
      </c>
      <c r="F8" s="2">
        <v>5.8</v>
      </c>
      <c r="G8" s="2">
        <v>25.6</v>
      </c>
      <c r="H8" s="2">
        <v>26.7</v>
      </c>
      <c r="I8" s="2">
        <v>41.899999999999991</v>
      </c>
      <c r="J8" s="2">
        <v>5076</v>
      </c>
      <c r="K8" s="2" t="s">
        <v>15</v>
      </c>
      <c r="L8" s="2">
        <v>5.8</v>
      </c>
      <c r="M8" s="2">
        <v>25.6</v>
      </c>
      <c r="N8" s="2">
        <v>26.7</v>
      </c>
      <c r="O8" s="2">
        <v>41.899999999999991</v>
      </c>
      <c r="P8" s="2">
        <v>5076</v>
      </c>
      <c r="Q8" s="2" t="s">
        <v>15</v>
      </c>
      <c r="R8" s="12" t="s">
        <v>23</v>
      </c>
    </row>
    <row r="9" spans="1:18" s="7" customFormat="1" ht="26.25" customHeight="1" x14ac:dyDescent="0.25">
      <c r="A9" s="9">
        <v>3</v>
      </c>
      <c r="B9" s="2" t="s">
        <v>33</v>
      </c>
      <c r="C9" s="2">
        <v>725.8</v>
      </c>
      <c r="D9" s="2">
        <v>727.3</v>
      </c>
      <c r="E9" s="2">
        <f t="shared" si="0"/>
        <v>1.5</v>
      </c>
      <c r="F9" s="2">
        <v>5.2</v>
      </c>
      <c r="G9" s="2">
        <v>29.2</v>
      </c>
      <c r="H9" s="2">
        <v>24</v>
      </c>
      <c r="I9" s="2">
        <f t="shared" si="1"/>
        <v>41.599999999999994</v>
      </c>
      <c r="J9" s="2">
        <v>4819</v>
      </c>
      <c r="K9" s="2" t="str">
        <f>HLOOKUP(J9,[1]P2!$A$2:$S$4,3)</f>
        <v>G9</v>
      </c>
      <c r="L9" s="2">
        <v>5.2</v>
      </c>
      <c r="M9" s="2">
        <v>29.2</v>
      </c>
      <c r="N9" s="2">
        <v>24</v>
      </c>
      <c r="O9" s="2">
        <f t="shared" si="2"/>
        <v>41.599999999999994</v>
      </c>
      <c r="P9" s="2">
        <v>4819</v>
      </c>
      <c r="Q9" s="2" t="str">
        <f>HLOOKUP(P9,[1]P2!$A$2:$S$4,3)</f>
        <v>G9</v>
      </c>
      <c r="R9" s="8" t="s">
        <v>23</v>
      </c>
    </row>
    <row r="10" spans="1:18" s="7" customFormat="1" ht="26.25" customHeight="1" x14ac:dyDescent="0.25">
      <c r="A10" s="9">
        <v>4</v>
      </c>
      <c r="B10" s="2" t="s">
        <v>28</v>
      </c>
      <c r="C10" s="2">
        <v>649.51</v>
      </c>
      <c r="D10" s="2">
        <v>651.97</v>
      </c>
      <c r="E10" s="2">
        <f t="shared" si="0"/>
        <v>2.4600000000000364</v>
      </c>
      <c r="F10" s="2">
        <v>6.8</v>
      </c>
      <c r="G10" s="2">
        <v>26.7</v>
      </c>
      <c r="H10" s="2">
        <v>27.4</v>
      </c>
      <c r="I10" s="2">
        <f t="shared" si="1"/>
        <v>39.1</v>
      </c>
      <c r="J10" s="2">
        <v>4928</v>
      </c>
      <c r="K10" s="2" t="str">
        <f>HLOOKUP(J10,[1]P2!$A$2:$S$4,3)</f>
        <v>G8</v>
      </c>
      <c r="L10" s="2">
        <v>6.8</v>
      </c>
      <c r="M10" s="2">
        <v>26.7</v>
      </c>
      <c r="N10" s="2">
        <v>27.4</v>
      </c>
      <c r="O10" s="2">
        <f t="shared" si="2"/>
        <v>39.1</v>
      </c>
      <c r="P10" s="2">
        <v>4928</v>
      </c>
      <c r="Q10" s="2" t="str">
        <f>HLOOKUP(P10,[1]P2!$A$2:$S$4,3)</f>
        <v>G8</v>
      </c>
      <c r="R10" s="8" t="s">
        <v>23</v>
      </c>
    </row>
    <row r="11" spans="1:18" s="7" customFormat="1" ht="26.25" customHeight="1" x14ac:dyDescent="0.25">
      <c r="A11" s="9">
        <v>5</v>
      </c>
      <c r="B11" s="2" t="s">
        <v>31</v>
      </c>
      <c r="C11" s="2">
        <v>709.2</v>
      </c>
      <c r="D11" s="2">
        <v>712.2</v>
      </c>
      <c r="E11" s="2">
        <v>3</v>
      </c>
      <c r="F11" s="2">
        <v>6.4</v>
      </c>
      <c r="G11" s="2">
        <v>22.8</v>
      </c>
      <c r="H11" s="2">
        <v>28.8</v>
      </c>
      <c r="I11" s="2">
        <f t="shared" si="1"/>
        <v>42</v>
      </c>
      <c r="J11" s="2">
        <v>5334</v>
      </c>
      <c r="K11" s="2" t="str">
        <f>HLOOKUP(J11,[1]P2!$A$2:$S$4,3)</f>
        <v>G7</v>
      </c>
      <c r="L11" s="2">
        <v>6.4</v>
      </c>
      <c r="M11" s="2">
        <v>22.8</v>
      </c>
      <c r="N11" s="2">
        <v>28.8</v>
      </c>
      <c r="O11" s="2">
        <f t="shared" si="2"/>
        <v>42</v>
      </c>
      <c r="P11" s="2">
        <v>5334</v>
      </c>
      <c r="Q11" s="2" t="str">
        <f>HLOOKUP(P11,[1]P2!$A$2:$S$4,3)</f>
        <v>G7</v>
      </c>
      <c r="R11" s="8" t="s">
        <v>23</v>
      </c>
    </row>
    <row r="12" spans="1:18" s="7" customFormat="1" ht="26.25" customHeight="1" x14ac:dyDescent="0.25">
      <c r="A12" s="9">
        <v>6</v>
      </c>
      <c r="B12" s="2" t="s">
        <v>29</v>
      </c>
      <c r="C12" s="2">
        <v>827.92</v>
      </c>
      <c r="D12" s="2">
        <v>829.15</v>
      </c>
      <c r="E12" s="2">
        <v>1.23</v>
      </c>
      <c r="F12" s="2">
        <v>4.5</v>
      </c>
      <c r="G12" s="2">
        <v>18.2</v>
      </c>
      <c r="H12" s="2">
        <v>30.9</v>
      </c>
      <c r="I12" s="2">
        <f t="shared" si="1"/>
        <v>46.4</v>
      </c>
      <c r="J12" s="2">
        <v>6015</v>
      </c>
      <c r="K12" s="2" t="str">
        <f>HLOOKUP(J12,[1]P2!$A$2:$S$4,3)</f>
        <v>G5</v>
      </c>
      <c r="L12" s="2">
        <v>4.5</v>
      </c>
      <c r="M12" s="2">
        <v>18.2</v>
      </c>
      <c r="N12" s="2">
        <v>30.9</v>
      </c>
      <c r="O12" s="2">
        <f t="shared" si="2"/>
        <v>46.4</v>
      </c>
      <c r="P12" s="2">
        <v>6015</v>
      </c>
      <c r="Q12" s="2" t="str">
        <f>HLOOKUP(P12,[1]P2!$A$2:$S$4,3)</f>
        <v>G5</v>
      </c>
      <c r="R12" s="8" t="s">
        <v>23</v>
      </c>
    </row>
    <row r="13" spans="1:18" s="7" customFormat="1" ht="26.25" customHeight="1" x14ac:dyDescent="0.25">
      <c r="A13" s="9">
        <v>7</v>
      </c>
      <c r="B13" s="2" t="s">
        <v>30</v>
      </c>
      <c r="C13" s="2">
        <v>670.02</v>
      </c>
      <c r="D13" s="2">
        <v>672</v>
      </c>
      <c r="E13" s="2">
        <v>1.98</v>
      </c>
      <c r="F13" s="2">
        <v>7.9</v>
      </c>
      <c r="G13" s="2">
        <v>29.7</v>
      </c>
      <c r="H13" s="2">
        <v>25.3</v>
      </c>
      <c r="I13" s="2">
        <f t="shared" si="1"/>
        <v>37.099999999999994</v>
      </c>
      <c r="J13" s="2">
        <v>4707</v>
      </c>
      <c r="K13" s="2" t="str">
        <f>HLOOKUP(J13,[1]P2!$A$2:$S$4,3)</f>
        <v>G9</v>
      </c>
      <c r="L13" s="2">
        <v>7.9</v>
      </c>
      <c r="M13" s="2">
        <v>29.7</v>
      </c>
      <c r="N13" s="2">
        <v>25.3</v>
      </c>
      <c r="O13" s="2">
        <f t="shared" si="2"/>
        <v>37.099999999999994</v>
      </c>
      <c r="P13" s="2">
        <v>4707</v>
      </c>
      <c r="Q13" s="2" t="str">
        <f>HLOOKUP(P13,[1]P2!$A$2:$S$4,3)</f>
        <v>G9</v>
      </c>
      <c r="R13" s="8" t="s">
        <v>23</v>
      </c>
    </row>
    <row r="14" spans="1:18" s="7" customFormat="1" ht="26.25" customHeight="1" x14ac:dyDescent="0.25">
      <c r="A14" s="9">
        <v>8</v>
      </c>
      <c r="B14" s="2" t="s">
        <v>32</v>
      </c>
      <c r="C14" s="2">
        <v>754.4</v>
      </c>
      <c r="D14" s="2">
        <v>756.96</v>
      </c>
      <c r="E14" s="2">
        <v>2.56</v>
      </c>
      <c r="F14" s="2">
        <v>5.7</v>
      </c>
      <c r="G14" s="2">
        <v>29.1</v>
      </c>
      <c r="H14" s="2">
        <v>24.5</v>
      </c>
      <c r="I14" s="2">
        <f t="shared" si="1"/>
        <v>40.699999999999989</v>
      </c>
      <c r="J14" s="2">
        <v>4949</v>
      </c>
      <c r="K14" s="2" t="str">
        <f>HLOOKUP(J14,[1]P2!$A$2:$S$4,3)</f>
        <v>G8</v>
      </c>
      <c r="L14" s="2">
        <v>5.7</v>
      </c>
      <c r="M14" s="2">
        <v>29.1</v>
      </c>
      <c r="N14" s="2">
        <v>24.5</v>
      </c>
      <c r="O14" s="2">
        <f t="shared" si="2"/>
        <v>40.699999999999989</v>
      </c>
      <c r="P14" s="2">
        <v>4949</v>
      </c>
      <c r="Q14" s="2" t="str">
        <f>HLOOKUP(P14,[1]P2!$A$2:$S$4,3)</f>
        <v>G8</v>
      </c>
      <c r="R14" s="8" t="s">
        <v>23</v>
      </c>
    </row>
    <row r="15" spans="1:18" s="16" customFormat="1" ht="26.25" customHeight="1" x14ac:dyDescent="0.25">
      <c r="A15" s="15">
        <v>9</v>
      </c>
      <c r="B15" s="2" t="s">
        <v>40</v>
      </c>
      <c r="C15" s="2">
        <v>789.72</v>
      </c>
      <c r="D15" s="2">
        <v>792</v>
      </c>
      <c r="E15" s="2">
        <v>2.56</v>
      </c>
      <c r="F15" s="2">
        <v>8.6999999999999993</v>
      </c>
      <c r="G15" s="2">
        <v>22.3</v>
      </c>
      <c r="H15" s="2">
        <v>27.9</v>
      </c>
      <c r="I15" s="2">
        <f t="shared" si="1"/>
        <v>41.1</v>
      </c>
      <c r="J15" s="2">
        <v>5298</v>
      </c>
      <c r="K15" s="2" t="str">
        <f>HLOOKUP(J15,[1]P2!$A$2:$S$4,3)</f>
        <v>G7</v>
      </c>
      <c r="L15" s="2">
        <v>8.6999999999999993</v>
      </c>
      <c r="M15" s="2">
        <v>22.3</v>
      </c>
      <c r="N15" s="2">
        <v>27.9</v>
      </c>
      <c r="O15" s="2">
        <v>41.1</v>
      </c>
      <c r="P15" s="2">
        <v>5298</v>
      </c>
      <c r="Q15" s="2" t="s">
        <v>41</v>
      </c>
      <c r="R15" s="17" t="s">
        <v>23</v>
      </c>
    </row>
    <row r="16" spans="1:18" s="7" customFormat="1" ht="26.25" customHeight="1" x14ac:dyDescent="0.25">
      <c r="A16" s="9"/>
      <c r="B16" s="8" t="s">
        <v>14</v>
      </c>
      <c r="C16" s="8">
        <f t="shared" ref="C16:J16" si="3">AVERAGE(C6:C14)</f>
        <v>739.41666666666663</v>
      </c>
      <c r="D16" s="8">
        <f t="shared" si="3"/>
        <v>741.56111111111113</v>
      </c>
      <c r="E16" s="8">
        <f t="shared" si="3"/>
        <v>2.1444444444444537</v>
      </c>
      <c r="F16" s="8">
        <f t="shared" si="3"/>
        <v>6.0666666666666664</v>
      </c>
      <c r="G16" s="8">
        <f t="shared" si="3"/>
        <v>24.444444444444443</v>
      </c>
      <c r="H16" s="8">
        <f t="shared" si="3"/>
        <v>27.866666666666667</v>
      </c>
      <c r="I16" s="8">
        <f t="shared" si="3"/>
        <v>41.62222222222222</v>
      </c>
      <c r="J16" s="8">
        <f t="shared" si="3"/>
        <v>5265.4444444444443</v>
      </c>
      <c r="K16" s="8" t="str">
        <f>HLOOKUP(J16,[1]P2!$A$2:$S$4,3)</f>
        <v>G7</v>
      </c>
      <c r="L16" s="8">
        <f>AVERAGE(L6:L14)</f>
        <v>6.0666666666666664</v>
      </c>
      <c r="M16" s="8">
        <f>AVERAGE(M6:M14)</f>
        <v>24.444444444444443</v>
      </c>
      <c r="N16" s="8">
        <f>AVERAGE(N6:N14)</f>
        <v>27.866666666666667</v>
      </c>
      <c r="O16" s="8">
        <f>AVERAGE(O6:O14)</f>
        <v>41.62222222222222</v>
      </c>
      <c r="P16" s="8">
        <f>AVERAGE(P6:P14)</f>
        <v>5265.4444444444443</v>
      </c>
      <c r="Q16" s="8" t="str">
        <f>HLOOKUP(P16,[1]P2!$A$2:$S$4,3)</f>
        <v>G7</v>
      </c>
      <c r="R16" s="8"/>
    </row>
    <row r="17" spans="1:18" s="7" customFormat="1" ht="26.25" customHeight="1" x14ac:dyDescent="0.25">
      <c r="A17" s="9"/>
      <c r="B17" s="8" t="s">
        <v>12</v>
      </c>
      <c r="C17" s="8">
        <f t="shared" ref="C17:J17" si="4">MIN(C6:C14)</f>
        <v>591.67999999999995</v>
      </c>
      <c r="D17" s="8">
        <f t="shared" si="4"/>
        <v>594.29999999999995</v>
      </c>
      <c r="E17" s="8">
        <f t="shared" si="4"/>
        <v>1.1000000000000227</v>
      </c>
      <c r="F17" s="8">
        <f t="shared" si="4"/>
        <v>4.5</v>
      </c>
      <c r="G17" s="8">
        <f t="shared" si="4"/>
        <v>14.6</v>
      </c>
      <c r="H17" s="8">
        <f t="shared" si="4"/>
        <v>24</v>
      </c>
      <c r="I17" s="8">
        <f t="shared" si="4"/>
        <v>37.099999999999994</v>
      </c>
      <c r="J17" s="8">
        <f t="shared" si="4"/>
        <v>4707</v>
      </c>
      <c r="K17" s="8" t="str">
        <f>HLOOKUP(J17,[1]P2!$A$2:$S$4,3)</f>
        <v>G9</v>
      </c>
      <c r="L17" s="8">
        <f>MIN(L6:L14)</f>
        <v>4.5</v>
      </c>
      <c r="M17" s="8">
        <f>MIN(M6:M14)</f>
        <v>14.6</v>
      </c>
      <c r="N17" s="8">
        <f>MIN(N6:N14)</f>
        <v>24</v>
      </c>
      <c r="O17" s="8">
        <f>MIN(O6:O14)</f>
        <v>37.099999999999994</v>
      </c>
      <c r="P17" s="8">
        <f>MIN(P6:P14)</f>
        <v>4707</v>
      </c>
      <c r="Q17" s="8" t="str">
        <f>HLOOKUP(P17,[1]P2!$A$2:$S$4,3)</f>
        <v>G9</v>
      </c>
      <c r="R17" s="8"/>
    </row>
    <row r="18" spans="1:18" s="7" customFormat="1" ht="26.25" customHeight="1" x14ac:dyDescent="0.25">
      <c r="A18" s="9"/>
      <c r="B18" s="8" t="s">
        <v>13</v>
      </c>
      <c r="C18" s="8">
        <f t="shared" ref="C18:J18" si="5">MAX(C6:C14)</f>
        <v>910.62</v>
      </c>
      <c r="D18" s="8">
        <f t="shared" si="5"/>
        <v>911.72</v>
      </c>
      <c r="E18" s="8">
        <f t="shared" si="5"/>
        <v>3</v>
      </c>
      <c r="F18" s="8">
        <f t="shared" si="5"/>
        <v>7.9</v>
      </c>
      <c r="G18" s="8">
        <f t="shared" si="5"/>
        <v>29.7</v>
      </c>
      <c r="H18" s="8">
        <f t="shared" si="5"/>
        <v>33.299999999999997</v>
      </c>
      <c r="I18" s="8">
        <f t="shared" si="5"/>
        <v>46.900000000000006</v>
      </c>
      <c r="J18" s="8">
        <f t="shared" si="5"/>
        <v>6181</v>
      </c>
      <c r="K18" s="8" t="str">
        <f>HLOOKUP(J18,[1]P2!$A$2:$S$4,3)</f>
        <v>G4</v>
      </c>
      <c r="L18" s="8">
        <f>MAX(L6:L14)</f>
        <v>7.9</v>
      </c>
      <c r="M18" s="8">
        <f>MAX(M6:M14)</f>
        <v>29.7</v>
      </c>
      <c r="N18" s="8">
        <f>MAX(N6:N14)</f>
        <v>33.299999999999997</v>
      </c>
      <c r="O18" s="8">
        <f>MAX(O6:O14)</f>
        <v>46.900000000000006</v>
      </c>
      <c r="P18" s="8">
        <f>MAX(P6:P14)</f>
        <v>6181</v>
      </c>
      <c r="Q18" s="8" t="str">
        <f>HLOOKUP(P18,[1]P2!$A$2:$S$4,3)</f>
        <v>G4</v>
      </c>
      <c r="R18" s="8"/>
    </row>
    <row r="19" spans="1:18" s="7" customFormat="1" ht="26.25" customHeigh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8"/>
    </row>
    <row r="20" spans="1:18" s="7" customFormat="1" ht="30" customHeight="1" x14ac:dyDescent="0.25">
      <c r="A20" s="9" t="s">
        <v>17</v>
      </c>
      <c r="B20" s="23" t="s">
        <v>21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</row>
    <row r="21" spans="1:18" s="7" customFormat="1" ht="26.25" customHeight="1" x14ac:dyDescent="0.25">
      <c r="A21" s="9">
        <v>1</v>
      </c>
      <c r="B21" s="2" t="s">
        <v>26</v>
      </c>
      <c r="C21" s="2">
        <v>822.75</v>
      </c>
      <c r="D21" s="2">
        <v>826.6</v>
      </c>
      <c r="E21" s="2">
        <f t="shared" ref="E21:E22" si="6">D21-C21</f>
        <v>3.8500000000000227</v>
      </c>
      <c r="F21" s="2">
        <v>6.6</v>
      </c>
      <c r="G21" s="2">
        <v>22.1</v>
      </c>
      <c r="H21" s="2">
        <v>24.9</v>
      </c>
      <c r="I21" s="2">
        <f t="shared" ref="I21:I29" si="7">100-F21-G21-H21</f>
        <v>46.400000000000013</v>
      </c>
      <c r="J21" s="2">
        <v>5515</v>
      </c>
      <c r="K21" s="2" t="str">
        <f>HLOOKUP(J21,[1]P2!$A$2:$S$4,3)</f>
        <v>G6</v>
      </c>
      <c r="L21" s="2">
        <v>6.6</v>
      </c>
      <c r="M21" s="2">
        <v>22.1</v>
      </c>
      <c r="N21" s="2">
        <v>24.9</v>
      </c>
      <c r="O21" s="2">
        <f t="shared" ref="O21:O28" si="8">100-L21-M21-N21</f>
        <v>46.400000000000013</v>
      </c>
      <c r="P21" s="2">
        <v>5515</v>
      </c>
      <c r="Q21" s="2" t="str">
        <f>HLOOKUP(P21,[1]P2!$A$2:$S$4,3)</f>
        <v>G6</v>
      </c>
      <c r="R21" s="8" t="s">
        <v>23</v>
      </c>
    </row>
    <row r="22" spans="1:18" s="7" customFormat="1" ht="26.25" customHeight="1" x14ac:dyDescent="0.25">
      <c r="A22" s="9">
        <v>2</v>
      </c>
      <c r="B22" s="2" t="s">
        <v>24</v>
      </c>
      <c r="C22" s="2">
        <v>915.5</v>
      </c>
      <c r="D22" s="2">
        <v>919.5</v>
      </c>
      <c r="E22" s="2">
        <f t="shared" si="6"/>
        <v>4</v>
      </c>
      <c r="F22" s="2">
        <v>5</v>
      </c>
      <c r="G22" s="2">
        <v>30.4</v>
      </c>
      <c r="H22" s="2">
        <v>23</v>
      </c>
      <c r="I22" s="2">
        <f t="shared" si="7"/>
        <v>41.599999999999994</v>
      </c>
      <c r="J22" s="2">
        <v>4781</v>
      </c>
      <c r="K22" s="2" t="str">
        <f>HLOOKUP(J22,[1]P2!$A$2:$S$4,3)</f>
        <v>G9</v>
      </c>
      <c r="L22" s="2">
        <v>5</v>
      </c>
      <c r="M22" s="2">
        <v>30.4</v>
      </c>
      <c r="N22" s="2">
        <v>23</v>
      </c>
      <c r="O22" s="2">
        <f t="shared" si="8"/>
        <v>41.599999999999994</v>
      </c>
      <c r="P22" s="2">
        <v>4781</v>
      </c>
      <c r="Q22" s="2" t="str">
        <f>HLOOKUP(P22,[1]P2!$A$2:$S$4,3)</f>
        <v>G9</v>
      </c>
      <c r="R22" s="8" t="s">
        <v>23</v>
      </c>
    </row>
    <row r="23" spans="1:18" s="7" customFormat="1" ht="26.25" customHeight="1" x14ac:dyDescent="0.25">
      <c r="A23" s="9">
        <v>3</v>
      </c>
      <c r="B23" s="2" t="s">
        <v>33</v>
      </c>
      <c r="C23" s="2">
        <v>738.1</v>
      </c>
      <c r="D23" s="2">
        <v>740.32</v>
      </c>
      <c r="E23" s="2">
        <v>2.2200000000000002</v>
      </c>
      <c r="F23" s="2"/>
      <c r="G23" s="2"/>
      <c r="H23" s="2"/>
      <c r="I23" s="2"/>
      <c r="J23" s="2"/>
      <c r="K23" s="2"/>
      <c r="L23" s="2">
        <v>4.8</v>
      </c>
      <c r="M23" s="2">
        <v>37.9</v>
      </c>
      <c r="N23" s="2">
        <v>22.8</v>
      </c>
      <c r="O23" s="2">
        <f t="shared" si="8"/>
        <v>34.5</v>
      </c>
      <c r="P23" s="2">
        <v>4135</v>
      </c>
      <c r="Q23" s="2" t="str">
        <f>HLOOKUP(P23,[1]P2!$A$2:$S$4,3)</f>
        <v>G11</v>
      </c>
      <c r="R23" s="8" t="s">
        <v>23</v>
      </c>
    </row>
    <row r="24" spans="1:18" s="7" customFormat="1" ht="26.25" customHeight="1" x14ac:dyDescent="0.25">
      <c r="A24" s="9">
        <v>4</v>
      </c>
      <c r="B24" s="2" t="s">
        <v>28</v>
      </c>
      <c r="C24" s="2">
        <v>664</v>
      </c>
      <c r="D24" s="2">
        <v>665</v>
      </c>
      <c r="E24" s="2">
        <v>1</v>
      </c>
      <c r="F24" s="2">
        <v>4.7</v>
      </c>
      <c r="G24" s="2">
        <v>23.7</v>
      </c>
      <c r="H24" s="2">
        <v>27</v>
      </c>
      <c r="I24" s="2">
        <f t="shared" si="7"/>
        <v>44.599999999999994</v>
      </c>
      <c r="J24" s="2">
        <v>5437</v>
      </c>
      <c r="K24" s="2" t="str">
        <f>HLOOKUP(J24,[1]P2!$A$2:$S$4,3)</f>
        <v>G7</v>
      </c>
      <c r="L24" s="2">
        <v>4.7</v>
      </c>
      <c r="M24" s="2">
        <v>23.7</v>
      </c>
      <c r="N24" s="2">
        <v>27</v>
      </c>
      <c r="O24" s="2">
        <f t="shared" si="8"/>
        <v>44.599999999999994</v>
      </c>
      <c r="P24" s="2">
        <v>5437</v>
      </c>
      <c r="Q24" s="2" t="str">
        <f>HLOOKUP(P24,[1]P2!$A$2:$S$4,3)</f>
        <v>G7</v>
      </c>
      <c r="R24" s="8" t="s">
        <v>23</v>
      </c>
    </row>
    <row r="25" spans="1:18" s="7" customFormat="1" ht="26.25" customHeight="1" x14ac:dyDescent="0.25">
      <c r="A25" s="9">
        <v>5</v>
      </c>
      <c r="B25" s="2" t="s">
        <v>31</v>
      </c>
      <c r="C25" s="2">
        <v>721.7</v>
      </c>
      <c r="D25" s="2">
        <v>724.45</v>
      </c>
      <c r="E25" s="2">
        <v>2.75</v>
      </c>
      <c r="F25" s="2">
        <v>6.8</v>
      </c>
      <c r="G25" s="2">
        <v>22.4</v>
      </c>
      <c r="H25" s="2">
        <v>27.8</v>
      </c>
      <c r="I25" s="2">
        <f t="shared" si="7"/>
        <v>43.000000000000014</v>
      </c>
      <c r="J25" s="2">
        <v>5342</v>
      </c>
      <c r="K25" s="2" t="str">
        <f>HLOOKUP(J25,[1]P2!$A$2:$S$4,3)</f>
        <v>G7</v>
      </c>
      <c r="L25" s="2">
        <v>6.8</v>
      </c>
      <c r="M25" s="2">
        <v>22.4</v>
      </c>
      <c r="N25" s="2">
        <v>27.8</v>
      </c>
      <c r="O25" s="2">
        <f t="shared" si="8"/>
        <v>43.000000000000014</v>
      </c>
      <c r="P25" s="2">
        <v>5342</v>
      </c>
      <c r="Q25" s="2" t="str">
        <f>HLOOKUP(P25,[1]P2!$A$2:$S$4,3)</f>
        <v>G7</v>
      </c>
      <c r="R25" s="8" t="s">
        <v>23</v>
      </c>
    </row>
    <row r="26" spans="1:18" s="7" customFormat="1" ht="26.25" customHeight="1" x14ac:dyDescent="0.25">
      <c r="A26" s="9">
        <v>6</v>
      </c>
      <c r="B26" s="2" t="s">
        <v>29</v>
      </c>
      <c r="C26" s="2">
        <v>834.64</v>
      </c>
      <c r="D26" s="2">
        <v>837.83</v>
      </c>
      <c r="E26" s="2">
        <v>3.19</v>
      </c>
      <c r="F26" s="2">
        <v>5.3</v>
      </c>
      <c r="G26" s="2">
        <v>25.1</v>
      </c>
      <c r="H26" s="2">
        <v>26.7</v>
      </c>
      <c r="I26" s="2">
        <f t="shared" si="7"/>
        <v>42.899999999999991</v>
      </c>
      <c r="J26" s="2">
        <v>5365</v>
      </c>
      <c r="K26" s="2" t="str">
        <f>HLOOKUP(J26,[1]P2!$A$2:$S$4,3)</f>
        <v>G7</v>
      </c>
      <c r="L26" s="2">
        <v>5.3</v>
      </c>
      <c r="M26" s="2">
        <v>25.1</v>
      </c>
      <c r="N26" s="2">
        <v>26.7</v>
      </c>
      <c r="O26" s="2">
        <f t="shared" si="8"/>
        <v>42.899999999999991</v>
      </c>
      <c r="P26" s="2">
        <v>5365</v>
      </c>
      <c r="Q26" s="2" t="str">
        <f>HLOOKUP(P26,[1]P2!$A$2:$S$4,3)</f>
        <v>G7</v>
      </c>
      <c r="R26" s="8" t="s">
        <v>23</v>
      </c>
    </row>
    <row r="27" spans="1:18" s="7" customFormat="1" ht="26.25" customHeight="1" x14ac:dyDescent="0.25">
      <c r="A27" s="9">
        <v>7</v>
      </c>
      <c r="B27" s="2" t="s">
        <v>30</v>
      </c>
      <c r="C27" s="2">
        <v>682.84</v>
      </c>
      <c r="D27" s="2">
        <v>685.26</v>
      </c>
      <c r="E27" s="2">
        <v>2.42</v>
      </c>
      <c r="F27" s="2">
        <v>9.1999999999999993</v>
      </c>
      <c r="G27" s="2">
        <v>20.9</v>
      </c>
      <c r="H27" s="2">
        <v>25</v>
      </c>
      <c r="I27" s="2">
        <f t="shared" si="7"/>
        <v>44.900000000000006</v>
      </c>
      <c r="J27" s="2">
        <v>5383</v>
      </c>
      <c r="K27" s="2" t="str">
        <f>HLOOKUP(J27,[1]P2!$A$2:$S$4,3)</f>
        <v>G7</v>
      </c>
      <c r="L27" s="2">
        <v>9.1999999999999993</v>
      </c>
      <c r="M27" s="2">
        <v>20.9</v>
      </c>
      <c r="N27" s="2">
        <v>25</v>
      </c>
      <c r="O27" s="2">
        <f t="shared" si="8"/>
        <v>44.900000000000006</v>
      </c>
      <c r="P27" s="2">
        <v>5383</v>
      </c>
      <c r="Q27" s="2" t="str">
        <f>HLOOKUP(P27,[1]P2!$A$2:$S$4,3)</f>
        <v>G7</v>
      </c>
      <c r="R27" s="8" t="s">
        <v>23</v>
      </c>
    </row>
    <row r="28" spans="1:18" s="7" customFormat="1" ht="26.25" customHeight="1" x14ac:dyDescent="0.25">
      <c r="A28" s="9">
        <v>8</v>
      </c>
      <c r="B28" s="2" t="s">
        <v>32</v>
      </c>
      <c r="C28" s="2">
        <v>758.64</v>
      </c>
      <c r="D28" s="2">
        <v>762.3</v>
      </c>
      <c r="E28" s="2">
        <v>3.66</v>
      </c>
      <c r="F28" s="2">
        <v>6.4</v>
      </c>
      <c r="G28" s="2">
        <v>22.4</v>
      </c>
      <c r="H28" s="2">
        <v>25.3</v>
      </c>
      <c r="I28" s="2">
        <f t="shared" si="7"/>
        <v>45.899999999999991</v>
      </c>
      <c r="J28" s="2">
        <v>5558</v>
      </c>
      <c r="K28" s="2" t="str">
        <f>HLOOKUP(J28,[1]P2!$A$2:$S$4,3)</f>
        <v>G6</v>
      </c>
      <c r="L28" s="2">
        <v>6.4</v>
      </c>
      <c r="M28" s="2">
        <v>22.4</v>
      </c>
      <c r="N28" s="2">
        <v>25.3</v>
      </c>
      <c r="O28" s="2">
        <f t="shared" si="8"/>
        <v>45.899999999999991</v>
      </c>
      <c r="P28" s="2">
        <v>5558</v>
      </c>
      <c r="Q28" s="2" t="str">
        <f>HLOOKUP(P28,[1]P2!$A$2:$S$4,3)</f>
        <v>G6</v>
      </c>
      <c r="R28" s="8" t="s">
        <v>23</v>
      </c>
    </row>
    <row r="29" spans="1:18" s="16" customFormat="1" ht="26.25" customHeight="1" x14ac:dyDescent="0.25">
      <c r="A29" s="15">
        <v>9</v>
      </c>
      <c r="B29" s="2" t="s">
        <v>40</v>
      </c>
      <c r="C29" s="2">
        <v>804.07</v>
      </c>
      <c r="D29" s="2">
        <v>806.28</v>
      </c>
      <c r="E29" s="2">
        <f>D29-C29</f>
        <v>2.2099999999999227</v>
      </c>
      <c r="F29" s="2">
        <v>6.8</v>
      </c>
      <c r="G29" s="2">
        <v>22.2</v>
      </c>
      <c r="H29" s="2">
        <v>26.1</v>
      </c>
      <c r="I29" s="2">
        <f t="shared" si="7"/>
        <v>44.9</v>
      </c>
      <c r="J29" s="2">
        <v>5482</v>
      </c>
      <c r="K29" s="2" t="str">
        <f>HLOOKUP(J29,[1]P2!$A$2:$S$4,3)</f>
        <v>G7</v>
      </c>
      <c r="L29" s="2">
        <v>6.8</v>
      </c>
      <c r="M29" s="2">
        <v>22.2</v>
      </c>
      <c r="N29" s="2">
        <v>26.1</v>
      </c>
      <c r="O29" s="2">
        <v>44.9</v>
      </c>
      <c r="P29" s="2">
        <v>5482</v>
      </c>
      <c r="Q29" s="2" t="s">
        <v>41</v>
      </c>
      <c r="R29" s="17" t="s">
        <v>23</v>
      </c>
    </row>
    <row r="30" spans="1:18" s="7" customFormat="1" ht="26.25" customHeight="1" x14ac:dyDescent="0.25">
      <c r="A30" s="9"/>
      <c r="B30" s="8" t="s">
        <v>14</v>
      </c>
      <c r="C30" s="8">
        <f t="shared" ref="C30:J30" si="9">AVERAGE(C21:C28)</f>
        <v>767.27125000000012</v>
      </c>
      <c r="D30" s="8">
        <f t="shared" si="9"/>
        <v>770.15750000000003</v>
      </c>
      <c r="E30" s="8">
        <f t="shared" si="9"/>
        <v>2.8862500000000026</v>
      </c>
      <c r="F30" s="8">
        <f>AVERAGE(F21:F29)</f>
        <v>6.35</v>
      </c>
      <c r="G30" s="8">
        <f t="shared" si="9"/>
        <v>23.857142857142858</v>
      </c>
      <c r="H30" s="8">
        <f t="shared" si="9"/>
        <v>25.671428571428574</v>
      </c>
      <c r="I30" s="8">
        <f t="shared" si="9"/>
        <v>44.185714285714276</v>
      </c>
      <c r="J30" s="8">
        <f t="shared" si="9"/>
        <v>5340.1428571428569</v>
      </c>
      <c r="K30" s="8" t="str">
        <f>HLOOKUP(J30,[1]P2!$A$2:$S$4,3)</f>
        <v>G7</v>
      </c>
      <c r="L30" s="8">
        <f>AVERAGE(L21:L28)</f>
        <v>6.0999999999999988</v>
      </c>
      <c r="M30" s="8">
        <f>AVERAGE(M21:M28)</f>
        <v>25.612500000000001</v>
      </c>
      <c r="N30" s="8">
        <f>AVERAGE(N21:N28)</f>
        <v>25.3125</v>
      </c>
      <c r="O30" s="8">
        <f>AVERAGE(O21:O28)</f>
        <v>42.974999999999994</v>
      </c>
      <c r="P30" s="8">
        <f>AVERAGE(P21:P28)</f>
        <v>5189.5</v>
      </c>
      <c r="Q30" s="8" t="str">
        <f>HLOOKUP(P30,[1]P2!$A$2:$S$4,3)</f>
        <v>G8</v>
      </c>
      <c r="R30" s="8"/>
    </row>
    <row r="31" spans="1:18" s="7" customFormat="1" ht="26.25" customHeight="1" x14ac:dyDescent="0.25">
      <c r="A31" s="9"/>
      <c r="B31" s="8" t="s">
        <v>12</v>
      </c>
      <c r="C31" s="8">
        <f t="shared" ref="C31:J31" si="10">MIN(C21:C28)</f>
        <v>664</v>
      </c>
      <c r="D31" s="8">
        <f t="shared" si="10"/>
        <v>665</v>
      </c>
      <c r="E31" s="8">
        <f t="shared" si="10"/>
        <v>1</v>
      </c>
      <c r="F31" s="8">
        <f>MIN(F21:F29)</f>
        <v>4.7</v>
      </c>
      <c r="G31" s="8">
        <f t="shared" si="10"/>
        <v>20.9</v>
      </c>
      <c r="H31" s="8">
        <f t="shared" si="10"/>
        <v>23</v>
      </c>
      <c r="I31" s="8">
        <f t="shared" si="10"/>
        <v>41.599999999999994</v>
      </c>
      <c r="J31" s="8">
        <f t="shared" si="10"/>
        <v>4781</v>
      </c>
      <c r="K31" s="8" t="str">
        <f>HLOOKUP(J31,[1]P2!$A$2:$S$4,3)</f>
        <v>G9</v>
      </c>
      <c r="L31" s="8">
        <f>MIN(L21:L28)</f>
        <v>4.7</v>
      </c>
      <c r="M31" s="8">
        <f>MIN(M21:M28)</f>
        <v>20.9</v>
      </c>
      <c r="N31" s="8">
        <f>MIN(N21:N28)</f>
        <v>22.8</v>
      </c>
      <c r="O31" s="8">
        <f>MIN(O21:O28)</f>
        <v>34.5</v>
      </c>
      <c r="P31" s="8">
        <f>MIN(P21:P28)</f>
        <v>4135</v>
      </c>
      <c r="Q31" s="8" t="str">
        <f>HLOOKUP(P31,[1]P2!$A$2:$S$4,3)</f>
        <v>G11</v>
      </c>
      <c r="R31" s="8"/>
    </row>
    <row r="32" spans="1:18" s="7" customFormat="1" ht="26.25" customHeight="1" x14ac:dyDescent="0.25">
      <c r="A32" s="9"/>
      <c r="B32" s="8" t="s">
        <v>13</v>
      </c>
      <c r="C32" s="8">
        <f t="shared" ref="C32:J32" si="11">MAX(C21:C28)</f>
        <v>915.5</v>
      </c>
      <c r="D32" s="8">
        <f t="shared" si="11"/>
        <v>919.5</v>
      </c>
      <c r="E32" s="8">
        <f t="shared" si="11"/>
        <v>4</v>
      </c>
      <c r="F32" s="8">
        <f>MAX(F21:F29)</f>
        <v>9.1999999999999993</v>
      </c>
      <c r="G32" s="8">
        <f t="shared" si="11"/>
        <v>30.4</v>
      </c>
      <c r="H32" s="8">
        <f t="shared" si="11"/>
        <v>27.8</v>
      </c>
      <c r="I32" s="8">
        <f t="shared" si="11"/>
        <v>46.400000000000013</v>
      </c>
      <c r="J32" s="8">
        <f t="shared" si="11"/>
        <v>5558</v>
      </c>
      <c r="K32" s="8" t="str">
        <f>HLOOKUP(J32,[1]P2!$A$2:$S$4,3)</f>
        <v>G6</v>
      </c>
      <c r="L32" s="8">
        <f>MAX(L21:L28)</f>
        <v>9.1999999999999993</v>
      </c>
      <c r="M32" s="8">
        <f>MAX(M21:M28)</f>
        <v>37.9</v>
      </c>
      <c r="N32" s="8">
        <f>MAX(N21:N28)</f>
        <v>27.8</v>
      </c>
      <c r="O32" s="8">
        <f>MAX(O21:O28)</f>
        <v>46.400000000000013</v>
      </c>
      <c r="P32" s="8">
        <f>MAX(P21:P28)</f>
        <v>5558</v>
      </c>
      <c r="Q32" s="8" t="str">
        <f>HLOOKUP(P32,[1]P2!$A$2:$S$4,3)</f>
        <v>G6</v>
      </c>
      <c r="R32" s="8"/>
    </row>
    <row r="33" spans="1:18" s="7" customFormat="1" ht="22.5" customHeight="1" x14ac:dyDescent="0.25">
      <c r="A33" s="9" t="s">
        <v>18</v>
      </c>
      <c r="B33" s="4" t="s">
        <v>22</v>
      </c>
      <c r="C33" s="1"/>
      <c r="D33" s="3"/>
      <c r="E33" s="1"/>
      <c r="F33" s="1"/>
      <c r="G33" s="1"/>
      <c r="H33" s="1"/>
      <c r="I33" s="1"/>
      <c r="J33" s="1"/>
      <c r="K33" s="5"/>
      <c r="L33" s="1"/>
      <c r="M33" s="1"/>
      <c r="N33" s="1"/>
      <c r="O33" s="1"/>
      <c r="P33" s="1"/>
      <c r="Q33" s="5"/>
    </row>
    <row r="34" spans="1:18" s="7" customFormat="1" ht="26.25" customHeight="1" x14ac:dyDescent="0.25">
      <c r="A34" s="9">
        <v>1</v>
      </c>
      <c r="B34" s="2" t="s">
        <v>24</v>
      </c>
      <c r="C34" s="2">
        <v>929.08</v>
      </c>
      <c r="D34" s="2">
        <v>929.64</v>
      </c>
      <c r="E34" s="2">
        <v>0.56000000000000005</v>
      </c>
      <c r="F34" s="2">
        <v>4</v>
      </c>
      <c r="G34" s="2">
        <v>41.2</v>
      </c>
      <c r="H34" s="2">
        <v>23.1</v>
      </c>
      <c r="I34" s="2">
        <f t="shared" ref="I34:I38" si="12">100-F34-G34-H34</f>
        <v>31.699999999999996</v>
      </c>
      <c r="J34" s="2">
        <v>3921</v>
      </c>
      <c r="K34" s="2" t="str">
        <f>HLOOKUP(J34,[1]P2!$A$2:$S$4,3)</f>
        <v>G12</v>
      </c>
      <c r="L34" s="2">
        <v>4</v>
      </c>
      <c r="M34" s="2">
        <v>41.2</v>
      </c>
      <c r="N34" s="2">
        <v>23.1</v>
      </c>
      <c r="O34" s="2">
        <f t="shared" ref="O34:O38" si="13">100-L34-M34-N34</f>
        <v>31.699999999999996</v>
      </c>
      <c r="P34" s="2">
        <v>3921</v>
      </c>
      <c r="Q34" s="2" t="str">
        <f>HLOOKUP(P34,[1]P2!$A$2:$S$4,3)</f>
        <v>G12</v>
      </c>
      <c r="R34" s="8" t="s">
        <v>23</v>
      </c>
    </row>
    <row r="35" spans="1:18" s="7" customFormat="1" ht="26.25" customHeight="1" x14ac:dyDescent="0.25">
      <c r="A35" s="9">
        <v>2</v>
      </c>
      <c r="B35" s="2" t="s">
        <v>28</v>
      </c>
      <c r="C35" s="2">
        <v>677.1</v>
      </c>
      <c r="D35" s="2">
        <v>677.62</v>
      </c>
      <c r="E35" s="2">
        <v>0.52</v>
      </c>
      <c r="F35" s="2">
        <v>5.2</v>
      </c>
      <c r="G35" s="2">
        <v>15.4</v>
      </c>
      <c r="H35" s="2">
        <v>31.2</v>
      </c>
      <c r="I35" s="2">
        <f t="shared" si="12"/>
        <v>48.199999999999989</v>
      </c>
      <c r="J35" s="2">
        <v>6192</v>
      </c>
      <c r="K35" s="2" t="str">
        <f>HLOOKUP(J35,[1]P2!$A$2:$S$4,3)</f>
        <v>G4</v>
      </c>
      <c r="L35" s="2">
        <v>5.2</v>
      </c>
      <c r="M35" s="2">
        <v>15.4</v>
      </c>
      <c r="N35" s="2">
        <v>31.2</v>
      </c>
      <c r="O35" s="2">
        <f t="shared" si="13"/>
        <v>48.199999999999989</v>
      </c>
      <c r="P35" s="2">
        <v>6192</v>
      </c>
      <c r="Q35" s="2" t="str">
        <f>HLOOKUP(P35,[1]P2!$A$2:$S$4,3)</f>
        <v>G4</v>
      </c>
      <c r="R35" s="8" t="s">
        <v>23</v>
      </c>
    </row>
    <row r="36" spans="1:18" s="7" customFormat="1" ht="26.25" customHeight="1" x14ac:dyDescent="0.25">
      <c r="A36" s="9">
        <v>3</v>
      </c>
      <c r="B36" s="2" t="s">
        <v>31</v>
      </c>
      <c r="C36" s="2">
        <v>732.19</v>
      </c>
      <c r="D36" s="2">
        <v>732.7</v>
      </c>
      <c r="E36" s="2">
        <v>0.51</v>
      </c>
      <c r="F36" s="2">
        <v>8.6999999999999993</v>
      </c>
      <c r="G36" s="2">
        <v>33.6</v>
      </c>
      <c r="H36" s="2">
        <v>26</v>
      </c>
      <c r="I36" s="2">
        <f t="shared" si="12"/>
        <v>31.699999999999996</v>
      </c>
      <c r="J36" s="2">
        <v>4184</v>
      </c>
      <c r="K36" s="2" t="str">
        <f>HLOOKUP(J36,[1]P2!$A$2:$S$4,3)</f>
        <v>G11</v>
      </c>
      <c r="L36" s="2">
        <v>8.6999999999999993</v>
      </c>
      <c r="M36" s="2">
        <v>33.6</v>
      </c>
      <c r="N36" s="2">
        <v>26</v>
      </c>
      <c r="O36" s="2">
        <f t="shared" si="13"/>
        <v>31.699999999999996</v>
      </c>
      <c r="P36" s="2">
        <v>4184</v>
      </c>
      <c r="Q36" s="2" t="str">
        <f>HLOOKUP(P36,[1]P2!$A$2:$S$4,3)</f>
        <v>G11</v>
      </c>
      <c r="R36" s="8" t="s">
        <v>23</v>
      </c>
    </row>
    <row r="37" spans="1:18" s="7" customFormat="1" ht="26.25" customHeight="1" x14ac:dyDescent="0.25">
      <c r="A37" s="9">
        <v>4</v>
      </c>
      <c r="B37" s="2" t="s">
        <v>30</v>
      </c>
      <c r="C37" s="2">
        <v>698.5</v>
      </c>
      <c r="D37" s="2">
        <v>699</v>
      </c>
      <c r="E37" s="2">
        <v>0.5</v>
      </c>
      <c r="F37" s="2">
        <v>7.9</v>
      </c>
      <c r="G37" s="2">
        <v>22.3</v>
      </c>
      <c r="H37" s="2">
        <v>26.1</v>
      </c>
      <c r="I37" s="2">
        <f t="shared" si="12"/>
        <v>43.699999999999996</v>
      </c>
      <c r="J37" s="2">
        <v>5416</v>
      </c>
      <c r="K37" s="2" t="str">
        <f>HLOOKUP(J37,[1]P2!$A$2:$S$4,3)</f>
        <v>G7</v>
      </c>
      <c r="L37" s="2">
        <v>7.9</v>
      </c>
      <c r="M37" s="2">
        <v>22.3</v>
      </c>
      <c r="N37" s="2">
        <v>26.1</v>
      </c>
      <c r="O37" s="2">
        <f t="shared" si="13"/>
        <v>43.699999999999996</v>
      </c>
      <c r="P37" s="2">
        <v>5416</v>
      </c>
      <c r="Q37" s="2" t="str">
        <f>HLOOKUP(P37,[1]P2!$A$2:$S$4,3)</f>
        <v>G7</v>
      </c>
      <c r="R37" s="8" t="s">
        <v>23</v>
      </c>
    </row>
    <row r="38" spans="1:18" s="7" customFormat="1" ht="26.25" customHeight="1" x14ac:dyDescent="0.25">
      <c r="A38" s="9">
        <v>5</v>
      </c>
      <c r="B38" s="2" t="s">
        <v>32</v>
      </c>
      <c r="C38" s="2">
        <v>772.56</v>
      </c>
      <c r="D38" s="2">
        <v>773.87</v>
      </c>
      <c r="E38" s="2">
        <v>1.31</v>
      </c>
      <c r="F38" s="2">
        <v>5</v>
      </c>
      <c r="G38" s="2">
        <v>29</v>
      </c>
      <c r="H38" s="2">
        <v>26.1</v>
      </c>
      <c r="I38" s="2">
        <f t="shared" si="12"/>
        <v>39.9</v>
      </c>
      <c r="J38" s="2">
        <v>5011</v>
      </c>
      <c r="K38" s="2" t="str">
        <f>HLOOKUP(J38,[1]P2!$A$2:$S$4,3)</f>
        <v>G8</v>
      </c>
      <c r="L38" s="2">
        <v>5</v>
      </c>
      <c r="M38" s="2">
        <v>29</v>
      </c>
      <c r="N38" s="2">
        <v>26.1</v>
      </c>
      <c r="O38" s="2">
        <f t="shared" si="13"/>
        <v>39.9</v>
      </c>
      <c r="P38" s="2">
        <v>5011</v>
      </c>
      <c r="Q38" s="2" t="str">
        <f>HLOOKUP(P38,[1]P2!$A$2:$S$4,3)</f>
        <v>G8</v>
      </c>
      <c r="R38" s="8" t="s">
        <v>23</v>
      </c>
    </row>
    <row r="39" spans="1:18" s="7" customFormat="1" ht="26.25" customHeight="1" x14ac:dyDescent="0.25">
      <c r="A39" s="9"/>
      <c r="B39" s="8" t="s">
        <v>14</v>
      </c>
      <c r="C39" s="8">
        <f t="shared" ref="C39:J39" si="14">AVERAGE(C34:C38)</f>
        <v>761.88599999999997</v>
      </c>
      <c r="D39" s="8">
        <f t="shared" si="14"/>
        <v>762.56600000000003</v>
      </c>
      <c r="E39" s="8">
        <f t="shared" si="14"/>
        <v>0.67999999999999994</v>
      </c>
      <c r="F39" s="8">
        <f t="shared" si="14"/>
        <v>6.1599999999999993</v>
      </c>
      <c r="G39" s="8">
        <f t="shared" si="14"/>
        <v>28.3</v>
      </c>
      <c r="H39" s="8">
        <f t="shared" si="14"/>
        <v>26.5</v>
      </c>
      <c r="I39" s="8">
        <f t="shared" si="14"/>
        <v>39.039999999999992</v>
      </c>
      <c r="J39" s="8">
        <f t="shared" si="14"/>
        <v>4944.8</v>
      </c>
      <c r="K39" s="8" t="str">
        <f>HLOOKUP(J39,[1]P2!$A$2:$S$4,3)</f>
        <v>G8</v>
      </c>
      <c r="L39" s="8">
        <f>AVERAGE(L34:L38)</f>
        <v>6.1599999999999993</v>
      </c>
      <c r="M39" s="8">
        <f>AVERAGE(M34:M38)</f>
        <v>28.3</v>
      </c>
      <c r="N39" s="8">
        <f>AVERAGE(N34:N38)</f>
        <v>26.5</v>
      </c>
      <c r="O39" s="8">
        <f>AVERAGE(O34:O38)</f>
        <v>39.039999999999992</v>
      </c>
      <c r="P39" s="8">
        <f>AVERAGE(P34:P38)</f>
        <v>4944.8</v>
      </c>
      <c r="Q39" s="8" t="str">
        <f>HLOOKUP(P39,[1]P2!$A$2:$S$4,3)</f>
        <v>G8</v>
      </c>
      <c r="R39" s="8"/>
    </row>
    <row r="40" spans="1:18" s="7" customFormat="1" ht="26.25" customHeight="1" x14ac:dyDescent="0.25">
      <c r="A40" s="9"/>
      <c r="B40" s="8" t="s">
        <v>12</v>
      </c>
      <c r="C40" s="8">
        <f t="shared" ref="C40:J40" si="15">MIN(C34:C38)</f>
        <v>677.1</v>
      </c>
      <c r="D40" s="8">
        <f t="shared" si="15"/>
        <v>677.62</v>
      </c>
      <c r="E40" s="8">
        <f t="shared" si="15"/>
        <v>0.5</v>
      </c>
      <c r="F40" s="8">
        <f t="shared" si="15"/>
        <v>4</v>
      </c>
      <c r="G40" s="8">
        <f t="shared" si="15"/>
        <v>15.4</v>
      </c>
      <c r="H40" s="8">
        <f t="shared" si="15"/>
        <v>23.1</v>
      </c>
      <c r="I40" s="8">
        <f t="shared" si="15"/>
        <v>31.699999999999996</v>
      </c>
      <c r="J40" s="8">
        <f t="shared" si="15"/>
        <v>3921</v>
      </c>
      <c r="K40" s="8" t="str">
        <f>HLOOKUP(J40,[1]P2!$A$2:$S$4,3)</f>
        <v>G12</v>
      </c>
      <c r="L40" s="8">
        <f>MIN(L34:L38)</f>
        <v>4</v>
      </c>
      <c r="M40" s="8">
        <f>MIN(M34:M38)</f>
        <v>15.4</v>
      </c>
      <c r="N40" s="8">
        <f>MIN(N34:N38)</f>
        <v>23.1</v>
      </c>
      <c r="O40" s="8">
        <f>MIN(O34:O38)</f>
        <v>31.699999999999996</v>
      </c>
      <c r="P40" s="8">
        <f>MIN(P34:P38)</f>
        <v>3921</v>
      </c>
      <c r="Q40" s="8" t="str">
        <f>HLOOKUP(P40,[1]P2!$A$2:$S$4,3)</f>
        <v>G12</v>
      </c>
      <c r="R40" s="8"/>
    </row>
    <row r="41" spans="1:18" s="7" customFormat="1" ht="26.25" customHeight="1" x14ac:dyDescent="0.25">
      <c r="A41" s="9"/>
      <c r="B41" s="8" t="s">
        <v>13</v>
      </c>
      <c r="C41" s="8">
        <f t="shared" ref="C41:J41" si="16">MAX(C34:C38)</f>
        <v>929.08</v>
      </c>
      <c r="D41" s="8">
        <f t="shared" si="16"/>
        <v>929.64</v>
      </c>
      <c r="E41" s="8">
        <f t="shared" si="16"/>
        <v>1.31</v>
      </c>
      <c r="F41" s="8">
        <f t="shared" si="16"/>
        <v>8.6999999999999993</v>
      </c>
      <c r="G41" s="8">
        <f t="shared" si="16"/>
        <v>41.2</v>
      </c>
      <c r="H41" s="8">
        <f t="shared" si="16"/>
        <v>31.2</v>
      </c>
      <c r="I41" s="8">
        <f t="shared" si="16"/>
        <v>48.199999999999989</v>
      </c>
      <c r="J41" s="8">
        <f t="shared" si="16"/>
        <v>6192</v>
      </c>
      <c r="K41" s="8" t="str">
        <f>HLOOKUP(J41,[1]P2!$A$2:$S$4,3)</f>
        <v>G4</v>
      </c>
      <c r="L41" s="8">
        <f>MAX(L34:L38)</f>
        <v>8.6999999999999993</v>
      </c>
      <c r="M41" s="8">
        <f>MAX(M34:M38)</f>
        <v>41.2</v>
      </c>
      <c r="N41" s="8">
        <f>MAX(N34:N38)</f>
        <v>31.2</v>
      </c>
      <c r="O41" s="8">
        <f>MAX(O34:O38)</f>
        <v>48.199999999999989</v>
      </c>
      <c r="P41" s="8">
        <f>MAX(P34:P38)</f>
        <v>6192</v>
      </c>
      <c r="Q41" s="8" t="str">
        <f>HLOOKUP(P41,[1]P2!$A$2:$S$4,3)</f>
        <v>G4</v>
      </c>
      <c r="R41" s="8"/>
    </row>
    <row r="43" spans="1:18" ht="15" customHeight="1" x14ac:dyDescent="0.25">
      <c r="B43" s="29" t="s">
        <v>39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1"/>
    </row>
    <row r="44" spans="1:18" ht="15" customHeight="1" x14ac:dyDescent="0.25"/>
    <row r="45" spans="1:18" ht="15" customHeight="1" x14ac:dyDescent="0.25"/>
    <row r="46" spans="1:18" ht="15" customHeight="1" x14ac:dyDescent="0.25"/>
    <row r="47" spans="1:18" ht="15" customHeight="1" x14ac:dyDescent="0.25"/>
    <row r="48" spans="1:1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</sheetData>
  <mergeCells count="12">
    <mergeCell ref="B43:O43"/>
    <mergeCell ref="B5:Q5"/>
    <mergeCell ref="B20:Q20"/>
    <mergeCell ref="A1:R1"/>
    <mergeCell ref="A2:Q2"/>
    <mergeCell ref="A3:A4"/>
    <mergeCell ref="B3:B4"/>
    <mergeCell ref="C3:C4"/>
    <mergeCell ref="D3:D4"/>
    <mergeCell ref="E3:E4"/>
    <mergeCell ref="F3:K3"/>
    <mergeCell ref="L3:Q3"/>
  </mergeCells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60%RH</vt:lpstr>
      <vt:lpstr>ADB</vt:lpstr>
      <vt:lpstr>'60%RH'!Print_Area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DOLLY HANDIQUE</cp:lastModifiedBy>
  <cp:lastPrinted>2025-02-05T07:50:52Z</cp:lastPrinted>
  <dcterms:created xsi:type="dcterms:W3CDTF">2018-05-25T05:00:10Z</dcterms:created>
  <dcterms:modified xsi:type="dcterms:W3CDTF">2025-04-15T11:11:27Z</dcterms:modified>
</cp:coreProperties>
</file>