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610"/>
  </bookViews>
  <sheets>
    <sheet name="Sheet1" sheetId="1" r:id="rId1"/>
  </sheets>
  <definedNames>
    <definedName name="_xlnm._FilterDatabase" localSheetId="0" hidden="1">Sheet1!$A$1:$W$45</definedName>
    <definedName name="_xlnm.Print_Area" localSheetId="0">Sheet1!$A$1:$V$45</definedName>
    <definedName name="_xlnm.Print_Titles" localSheetId="0">Sheet1!$3:$4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D33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C33" i="1"/>
  <c r="C32" i="1"/>
  <c r="C31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C19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C18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C17" i="1"/>
  <c r="C43" i="1"/>
  <c r="C44" i="1"/>
  <c r="C45" i="1"/>
  <c r="E36" i="1"/>
  <c r="K36" i="1"/>
  <c r="Q36" i="1"/>
  <c r="R36" i="1"/>
  <c r="S36" i="1"/>
  <c r="T36" i="1"/>
  <c r="U36" i="1"/>
  <c r="E37" i="1"/>
  <c r="K37" i="1"/>
  <c r="Q37" i="1"/>
  <c r="R37" i="1"/>
  <c r="S37" i="1"/>
  <c r="T37" i="1"/>
  <c r="U37" i="1"/>
  <c r="E38" i="1"/>
  <c r="K38" i="1"/>
  <c r="Q38" i="1"/>
  <c r="R38" i="1"/>
  <c r="S38" i="1"/>
  <c r="T38" i="1"/>
  <c r="U38" i="1"/>
  <c r="E39" i="1"/>
  <c r="T39" i="1" s="1"/>
  <c r="K39" i="1"/>
  <c r="Q39" i="1"/>
  <c r="R39" i="1"/>
  <c r="S39" i="1"/>
  <c r="E40" i="1"/>
  <c r="K40" i="1"/>
  <c r="Q40" i="1"/>
  <c r="R40" i="1"/>
  <c r="S40" i="1"/>
  <c r="T40" i="1"/>
  <c r="U40" i="1"/>
  <c r="E41" i="1"/>
  <c r="K41" i="1"/>
  <c r="Q41" i="1"/>
  <c r="R41" i="1"/>
  <c r="S41" i="1"/>
  <c r="T41" i="1"/>
  <c r="U41" i="1"/>
  <c r="E42" i="1"/>
  <c r="U42" i="1" s="1"/>
  <c r="K42" i="1"/>
  <c r="R42" i="1"/>
  <c r="S42" i="1"/>
  <c r="Q30" i="1"/>
  <c r="R30" i="1"/>
  <c r="S30" i="1"/>
  <c r="T30" i="1"/>
  <c r="K29" i="1"/>
  <c r="Q29" i="1"/>
  <c r="R29" i="1"/>
  <c r="S29" i="1"/>
  <c r="T29" i="1"/>
  <c r="E29" i="1"/>
  <c r="U29" i="1"/>
  <c r="U30" i="1"/>
  <c r="U16" i="1"/>
  <c r="E16" i="1"/>
  <c r="K30" i="1"/>
  <c r="K22" i="1"/>
  <c r="K23" i="1"/>
  <c r="K24" i="1"/>
  <c r="K25" i="1"/>
  <c r="K26" i="1"/>
  <c r="K27" i="1"/>
  <c r="K28" i="1"/>
  <c r="K21" i="1"/>
  <c r="K35" i="1"/>
  <c r="K6" i="1"/>
  <c r="Q22" i="1"/>
  <c r="Q23" i="1"/>
  <c r="Q24" i="1"/>
  <c r="Q25" i="1"/>
  <c r="Q26" i="1"/>
  <c r="Q27" i="1"/>
  <c r="Q28" i="1"/>
  <c r="Q8" i="1"/>
  <c r="Q35" i="1"/>
  <c r="Q21" i="1"/>
  <c r="Q6" i="1"/>
  <c r="T35" i="1"/>
  <c r="S35" i="1"/>
  <c r="U35" i="1" s="1"/>
  <c r="R35" i="1"/>
  <c r="R22" i="1"/>
  <c r="S22" i="1"/>
  <c r="T22" i="1"/>
  <c r="U22" i="1"/>
  <c r="R23" i="1"/>
  <c r="S23" i="1"/>
  <c r="T23" i="1"/>
  <c r="U23" i="1"/>
  <c r="R24" i="1"/>
  <c r="S24" i="1"/>
  <c r="T24" i="1"/>
  <c r="U24" i="1"/>
  <c r="R25" i="1"/>
  <c r="S25" i="1"/>
  <c r="T25" i="1"/>
  <c r="U25" i="1"/>
  <c r="R26" i="1"/>
  <c r="S26" i="1"/>
  <c r="T26" i="1"/>
  <c r="U26" i="1"/>
  <c r="R27" i="1"/>
  <c r="S27" i="1"/>
  <c r="T27" i="1"/>
  <c r="U27" i="1"/>
  <c r="R28" i="1"/>
  <c r="S28" i="1"/>
  <c r="T28" i="1"/>
  <c r="U28" i="1"/>
  <c r="T21" i="1"/>
  <c r="S21" i="1"/>
  <c r="U21" i="1" s="1"/>
  <c r="R21" i="1"/>
  <c r="R7" i="1"/>
  <c r="S7" i="1"/>
  <c r="R8" i="1"/>
  <c r="S8" i="1"/>
  <c r="T8" i="1"/>
  <c r="U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S6" i="1"/>
  <c r="U6" i="1" s="1"/>
  <c r="R6" i="1"/>
  <c r="T42" i="1" l="1"/>
  <c r="Q42" i="1"/>
  <c r="U39" i="1"/>
  <c r="T6" i="1"/>
  <c r="E30" i="1" l="1"/>
  <c r="E15" i="1"/>
  <c r="Q15" i="1" l="1"/>
  <c r="T15" i="1"/>
  <c r="U15" i="1"/>
  <c r="Q16" i="1"/>
  <c r="T16" i="1"/>
  <c r="E8" i="1"/>
  <c r="E35" i="1" l="1"/>
  <c r="E21" i="1"/>
  <c r="E6" i="1"/>
  <c r="E28" i="1" l="1"/>
  <c r="E27" i="1"/>
  <c r="E26" i="1"/>
  <c r="E25" i="1"/>
  <c r="E24" i="1"/>
  <c r="E23" i="1"/>
  <c r="E22" i="1"/>
  <c r="E14" i="1"/>
  <c r="E13" i="1"/>
  <c r="E12" i="1"/>
  <c r="E11" i="1"/>
  <c r="E10" i="1"/>
  <c r="E9" i="1"/>
  <c r="E7" i="1"/>
  <c r="Q7" i="1" l="1"/>
  <c r="T7" i="1"/>
  <c r="U7" i="1"/>
  <c r="Q9" i="1"/>
  <c r="T9" i="1"/>
  <c r="U9" i="1"/>
  <c r="Q10" i="1"/>
  <c r="T10" i="1"/>
  <c r="U10" i="1"/>
  <c r="T11" i="1"/>
  <c r="U11" i="1"/>
  <c r="Q11" i="1"/>
  <c r="T12" i="1"/>
  <c r="U12" i="1"/>
  <c r="Q12" i="1"/>
  <c r="T13" i="1"/>
  <c r="Q13" i="1"/>
  <c r="U13" i="1"/>
  <c r="T14" i="1"/>
  <c r="U14" i="1"/>
  <c r="Q14" i="1"/>
</calcChain>
</file>

<file path=xl/sharedStrings.xml><?xml version="1.0" encoding="utf-8"?>
<sst xmlns="http://schemas.openxmlformats.org/spreadsheetml/2006/main" count="68" uniqueCount="40">
  <si>
    <t>ANNEXURE-VI</t>
  </si>
  <si>
    <t>S. No.</t>
  </si>
  <si>
    <t>BH. No.</t>
  </si>
  <si>
    <t>From (m)</t>
  </si>
  <si>
    <t>To (m)</t>
  </si>
  <si>
    <t>Thickness (m)</t>
  </si>
  <si>
    <t>Combustible Bands upto 0.30m</t>
  </si>
  <si>
    <t>Combustible Bands &gt; 0.30m and Obvious Dirt Bands</t>
  </si>
  <si>
    <t>Total dirt bands</t>
  </si>
  <si>
    <t xml:space="preserve">Effective Thickness (m) </t>
  </si>
  <si>
    <t>REMARKS</t>
  </si>
  <si>
    <t>No. of Bands</t>
  </si>
  <si>
    <t>Thickness of individual bands  (Included in the Seam) (m)</t>
  </si>
  <si>
    <t>Total thickness (m)</t>
  </si>
  <si>
    <t>%</t>
  </si>
  <si>
    <t>Thickness of individual bands (Included in the Seam) (m)</t>
  </si>
  <si>
    <t>Total No. of Bands</t>
  </si>
  <si>
    <t xml:space="preserve">Total Thick (m)                                    </t>
  </si>
  <si>
    <t>I30</t>
  </si>
  <si>
    <t>CMWWB03</t>
  </si>
  <si>
    <t>CMWWB04</t>
  </si>
  <si>
    <t>CMWWB05</t>
  </si>
  <si>
    <t>CMWWB06</t>
  </si>
  <si>
    <t>CMWWB07</t>
  </si>
  <si>
    <t>CMWWB08</t>
  </si>
  <si>
    <t>CMWWB09</t>
  </si>
  <si>
    <t>CMWWB10</t>
  </si>
  <si>
    <t>MINIMUM</t>
  </si>
  <si>
    <t>MAXIMUM</t>
  </si>
  <si>
    <t>AVERAGE</t>
  </si>
  <si>
    <t>IIA SEAM</t>
  </si>
  <si>
    <t>IIB SEAM</t>
  </si>
  <si>
    <t>SEAM I</t>
  </si>
  <si>
    <t>B</t>
  </si>
  <si>
    <t>CMWWB01</t>
  </si>
  <si>
    <t>A</t>
  </si>
  <si>
    <t>C</t>
  </si>
  <si>
    <t xml:space="preserve">STATEMENT SHOWING DETAILS OF DIRT BANDS WITHIN THE SEAM/SECTIONS IN BOREHOLES DRILLED IN WEST OF BORDA &amp; GHONSA-PARSODA BLOCK, WARDHA VALLEY COALFIELD  </t>
  </si>
  <si>
    <t>CMWWB12</t>
  </si>
  <si>
    <t>WJ3A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</si>
</sst>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2" fontId="3" fillId="0" borderId="1" xfId="0" applyNumberFormat="1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2" fontId="3" fillId="3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/>
    </xf>
    <xf numFmtId="1" fontId="3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tabSelected="1" view="pageBreakPreview" zoomScaleNormal="100" zoomScaleSheetLayoutView="100" workbookViewId="0">
      <selection activeCell="R12" sqref="R12"/>
    </sheetView>
  </sheetViews>
  <sheetFormatPr defaultColWidth="8.5703125" defaultRowHeight="12.75" x14ac:dyDescent="0.25"/>
  <cols>
    <col min="1" max="1" width="4.7109375" style="4" customWidth="1"/>
    <col min="2" max="2" width="11.7109375" style="14" customWidth="1"/>
    <col min="3" max="3" width="9.7109375" style="15" customWidth="1"/>
    <col min="4" max="4" width="10.42578125" style="15" customWidth="1"/>
    <col min="5" max="5" width="8" style="15" customWidth="1"/>
    <col min="6" max="6" width="7.28515625" style="15" customWidth="1"/>
    <col min="7" max="9" width="5.85546875" style="15" customWidth="1"/>
    <col min="10" max="10" width="6.140625" style="15" customWidth="1"/>
    <col min="11" max="11" width="6.28515625" style="15" customWidth="1"/>
    <col min="12" max="12" width="7.7109375" style="15" customWidth="1"/>
    <col min="13" max="15" width="5.7109375" style="15" customWidth="1"/>
    <col min="16" max="16" width="6.42578125" style="15" customWidth="1"/>
    <col min="17" max="17" width="7.42578125" style="15" customWidth="1"/>
    <col min="18" max="18" width="7.140625" style="15" customWidth="1"/>
    <col min="19" max="19" width="6" style="15" customWidth="1"/>
    <col min="20" max="20" width="7.42578125" style="15" customWidth="1"/>
    <col min="21" max="21" width="10.5703125" style="15" customWidth="1"/>
    <col min="22" max="22" width="18.140625" style="2" customWidth="1"/>
    <col min="23" max="23" width="8.5703125" style="1"/>
    <col min="24" max="16384" width="8.5703125" style="2"/>
  </cols>
  <sheetData>
    <row r="1" spans="1:22" ht="20.25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22" ht="33.75" customHeight="1" x14ac:dyDescent="0.25">
      <c r="A2" s="30" t="s">
        <v>37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spans="1:22" s="3" customFormat="1" ht="39.75" customHeight="1" x14ac:dyDescent="0.25">
      <c r="A3" s="31" t="s">
        <v>1</v>
      </c>
      <c r="B3" s="32" t="s">
        <v>2</v>
      </c>
      <c r="C3" s="33" t="s">
        <v>3</v>
      </c>
      <c r="D3" s="33" t="s">
        <v>4</v>
      </c>
      <c r="E3" s="33" t="s">
        <v>5</v>
      </c>
      <c r="F3" s="33" t="s">
        <v>6</v>
      </c>
      <c r="G3" s="33"/>
      <c r="H3" s="33"/>
      <c r="I3" s="33"/>
      <c r="J3" s="33"/>
      <c r="K3" s="33"/>
      <c r="L3" s="33" t="s">
        <v>7</v>
      </c>
      <c r="M3" s="33"/>
      <c r="N3" s="33"/>
      <c r="O3" s="33"/>
      <c r="P3" s="33"/>
      <c r="Q3" s="33"/>
      <c r="R3" s="33" t="s">
        <v>8</v>
      </c>
      <c r="S3" s="33"/>
      <c r="T3" s="33"/>
      <c r="U3" s="8" t="s">
        <v>9</v>
      </c>
      <c r="V3" s="33" t="s">
        <v>10</v>
      </c>
    </row>
    <row r="4" spans="1:22" s="4" customFormat="1" ht="56.25" customHeight="1" x14ac:dyDescent="0.25">
      <c r="A4" s="31"/>
      <c r="B4" s="32"/>
      <c r="C4" s="33"/>
      <c r="D4" s="33"/>
      <c r="E4" s="33"/>
      <c r="F4" s="8" t="s">
        <v>11</v>
      </c>
      <c r="G4" s="33" t="s">
        <v>12</v>
      </c>
      <c r="H4" s="33"/>
      <c r="I4" s="33"/>
      <c r="J4" s="8" t="s">
        <v>13</v>
      </c>
      <c r="K4" s="8" t="s">
        <v>14</v>
      </c>
      <c r="L4" s="8" t="s">
        <v>11</v>
      </c>
      <c r="M4" s="33" t="s">
        <v>15</v>
      </c>
      <c r="N4" s="33"/>
      <c r="O4" s="33"/>
      <c r="P4" s="8" t="s">
        <v>13</v>
      </c>
      <c r="Q4" s="8" t="s">
        <v>14</v>
      </c>
      <c r="R4" s="8" t="s">
        <v>16</v>
      </c>
      <c r="S4" s="8" t="s">
        <v>17</v>
      </c>
      <c r="T4" s="8" t="s">
        <v>14</v>
      </c>
      <c r="U4" s="8" t="s">
        <v>18</v>
      </c>
      <c r="V4" s="33"/>
    </row>
    <row r="5" spans="1:22" s="5" customFormat="1" ht="17.25" customHeight="1" x14ac:dyDescent="0.25">
      <c r="A5" s="25" t="s">
        <v>35</v>
      </c>
      <c r="B5" s="34" t="s">
        <v>30</v>
      </c>
      <c r="C5" s="34"/>
      <c r="D5" s="34"/>
      <c r="E5" s="34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7"/>
    </row>
    <row r="6" spans="1:22" s="5" customFormat="1" ht="17.25" customHeight="1" x14ac:dyDescent="0.25">
      <c r="A6" s="20">
        <v>1</v>
      </c>
      <c r="B6" s="21" t="s">
        <v>34</v>
      </c>
      <c r="C6" s="16">
        <v>815.6</v>
      </c>
      <c r="D6" s="16">
        <v>818.45</v>
      </c>
      <c r="E6" s="16">
        <f>D6-C6</f>
        <v>2.8500000000000227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36">
        <f>J6/E6*100</f>
        <v>0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36">
        <f>P6/E6*100</f>
        <v>0</v>
      </c>
      <c r="R6" s="35">
        <f t="shared" ref="R6" si="0">L6+F6</f>
        <v>0</v>
      </c>
      <c r="S6" s="36">
        <f t="shared" ref="S6" si="1">P6+J6</f>
        <v>0</v>
      </c>
      <c r="T6" s="36">
        <f>S6/E6*100</f>
        <v>0</v>
      </c>
      <c r="U6" s="36">
        <f t="shared" ref="U6" si="2">E6-S6</f>
        <v>2.8500000000000227</v>
      </c>
      <c r="V6" s="12"/>
    </row>
    <row r="7" spans="1:22" s="10" customFormat="1" ht="17.25" customHeight="1" x14ac:dyDescent="0.25">
      <c r="A7" s="20">
        <v>2</v>
      </c>
      <c r="B7" s="7" t="s">
        <v>19</v>
      </c>
      <c r="C7" s="11">
        <v>910.62</v>
      </c>
      <c r="D7" s="11">
        <v>911.72</v>
      </c>
      <c r="E7" s="11">
        <f t="shared" ref="E7:E16" si="3">D7-C7</f>
        <v>1.1000000000000227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36">
        <f t="shared" ref="Q7:Q16" si="4">P7/E7*100</f>
        <v>0</v>
      </c>
      <c r="R7" s="35">
        <f t="shared" ref="R7:R16" si="5">L7+F7</f>
        <v>0</v>
      </c>
      <c r="S7" s="36">
        <f t="shared" ref="S7:S16" si="6">P7+J7</f>
        <v>0</v>
      </c>
      <c r="T7" s="36">
        <f t="shared" ref="T7:T16" si="7">S7/E7*100</f>
        <v>0</v>
      </c>
      <c r="U7" s="36">
        <f t="shared" ref="U7:U16" si="8">E7-S7</f>
        <v>1.1000000000000227</v>
      </c>
      <c r="V7" s="9"/>
    </row>
    <row r="8" spans="1:22" s="10" customFormat="1" ht="17.25" customHeight="1" x14ac:dyDescent="0.25">
      <c r="A8" s="20">
        <v>3</v>
      </c>
      <c r="B8" s="7" t="s">
        <v>20</v>
      </c>
      <c r="C8" s="22">
        <v>591.67999999999995</v>
      </c>
      <c r="D8" s="22">
        <v>594.29999999999995</v>
      </c>
      <c r="E8" s="22">
        <f>D8-C8</f>
        <v>2.6200000000000045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36">
        <f t="shared" si="4"/>
        <v>0</v>
      </c>
      <c r="R8" s="35">
        <f t="shared" si="5"/>
        <v>0</v>
      </c>
      <c r="S8" s="36">
        <f t="shared" si="6"/>
        <v>0</v>
      </c>
      <c r="T8" s="36">
        <f t="shared" si="7"/>
        <v>0</v>
      </c>
      <c r="U8" s="36">
        <f t="shared" si="8"/>
        <v>2.6200000000000045</v>
      </c>
      <c r="V8" s="9"/>
    </row>
    <row r="9" spans="1:22" s="10" customFormat="1" ht="17.25" customHeight="1" x14ac:dyDescent="0.25">
      <c r="A9" s="20">
        <v>4</v>
      </c>
      <c r="B9" s="7" t="s">
        <v>21</v>
      </c>
      <c r="C9" s="11">
        <v>725.8</v>
      </c>
      <c r="D9" s="11">
        <v>727.3</v>
      </c>
      <c r="E9" s="11">
        <f t="shared" si="3"/>
        <v>1.5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36">
        <f t="shared" si="4"/>
        <v>0</v>
      </c>
      <c r="R9" s="35">
        <f t="shared" si="5"/>
        <v>0</v>
      </c>
      <c r="S9" s="36">
        <f t="shared" si="6"/>
        <v>0</v>
      </c>
      <c r="T9" s="36">
        <f t="shared" si="7"/>
        <v>0</v>
      </c>
      <c r="U9" s="36">
        <f t="shared" si="8"/>
        <v>1.5</v>
      </c>
      <c r="V9" s="9"/>
    </row>
    <row r="10" spans="1:22" s="10" customFormat="1" ht="17.25" customHeight="1" x14ac:dyDescent="0.25">
      <c r="A10" s="20">
        <v>5</v>
      </c>
      <c r="B10" s="7" t="s">
        <v>22</v>
      </c>
      <c r="C10" s="11">
        <v>649.51</v>
      </c>
      <c r="D10" s="11">
        <v>651.97</v>
      </c>
      <c r="E10" s="11">
        <f t="shared" si="3"/>
        <v>2.4600000000000364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36">
        <f t="shared" si="4"/>
        <v>0</v>
      </c>
      <c r="R10" s="35">
        <f t="shared" si="5"/>
        <v>0</v>
      </c>
      <c r="S10" s="36">
        <f t="shared" si="6"/>
        <v>0</v>
      </c>
      <c r="T10" s="36">
        <f t="shared" si="7"/>
        <v>0</v>
      </c>
      <c r="U10" s="36">
        <f t="shared" si="8"/>
        <v>2.4600000000000364</v>
      </c>
      <c r="V10" s="9"/>
    </row>
    <row r="11" spans="1:22" s="10" customFormat="1" ht="17.25" customHeight="1" x14ac:dyDescent="0.25">
      <c r="A11" s="20">
        <v>6</v>
      </c>
      <c r="B11" s="7" t="s">
        <v>23</v>
      </c>
      <c r="C11" s="11">
        <v>709.2</v>
      </c>
      <c r="D11" s="11">
        <v>712.2</v>
      </c>
      <c r="E11" s="11">
        <f t="shared" si="3"/>
        <v>3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36">
        <f t="shared" si="4"/>
        <v>0</v>
      </c>
      <c r="R11" s="35">
        <f t="shared" si="5"/>
        <v>0</v>
      </c>
      <c r="S11" s="36">
        <f t="shared" si="6"/>
        <v>0</v>
      </c>
      <c r="T11" s="36">
        <f t="shared" si="7"/>
        <v>0</v>
      </c>
      <c r="U11" s="36">
        <f t="shared" si="8"/>
        <v>3</v>
      </c>
      <c r="V11" s="9"/>
    </row>
    <row r="12" spans="1:22" s="10" customFormat="1" ht="17.25" customHeight="1" x14ac:dyDescent="0.25">
      <c r="A12" s="20">
        <v>7</v>
      </c>
      <c r="B12" s="7" t="s">
        <v>24</v>
      </c>
      <c r="C12" s="11">
        <v>827.92</v>
      </c>
      <c r="D12" s="11">
        <v>829.15</v>
      </c>
      <c r="E12" s="11">
        <f t="shared" si="3"/>
        <v>1.2300000000000182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36">
        <f t="shared" si="4"/>
        <v>0</v>
      </c>
      <c r="R12" s="35">
        <f t="shared" si="5"/>
        <v>0</v>
      </c>
      <c r="S12" s="36">
        <f t="shared" si="6"/>
        <v>0</v>
      </c>
      <c r="T12" s="36">
        <f t="shared" si="7"/>
        <v>0</v>
      </c>
      <c r="U12" s="36">
        <f t="shared" si="8"/>
        <v>1.2300000000000182</v>
      </c>
      <c r="V12" s="9"/>
    </row>
    <row r="13" spans="1:22" s="10" customFormat="1" ht="17.25" customHeight="1" x14ac:dyDescent="0.25">
      <c r="A13" s="20">
        <v>8</v>
      </c>
      <c r="B13" s="7" t="s">
        <v>25</v>
      </c>
      <c r="C13" s="11">
        <v>670.02</v>
      </c>
      <c r="D13" s="11">
        <v>672</v>
      </c>
      <c r="E13" s="11">
        <f t="shared" si="3"/>
        <v>1.9800000000000182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36">
        <f t="shared" si="4"/>
        <v>0</v>
      </c>
      <c r="R13" s="35">
        <f t="shared" si="5"/>
        <v>0</v>
      </c>
      <c r="S13" s="36">
        <f t="shared" si="6"/>
        <v>0</v>
      </c>
      <c r="T13" s="36">
        <f t="shared" si="7"/>
        <v>0</v>
      </c>
      <c r="U13" s="36">
        <f t="shared" si="8"/>
        <v>1.9800000000000182</v>
      </c>
      <c r="V13" s="9"/>
    </row>
    <row r="14" spans="1:22" s="10" customFormat="1" ht="17.25" customHeight="1" x14ac:dyDescent="0.25">
      <c r="A14" s="20">
        <v>9</v>
      </c>
      <c r="B14" s="7" t="s">
        <v>26</v>
      </c>
      <c r="C14" s="11">
        <v>754.4</v>
      </c>
      <c r="D14" s="11">
        <v>756.96</v>
      </c>
      <c r="E14" s="11">
        <f t="shared" si="3"/>
        <v>2.5600000000000591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36">
        <f t="shared" si="4"/>
        <v>0</v>
      </c>
      <c r="R14" s="35">
        <f t="shared" si="5"/>
        <v>0</v>
      </c>
      <c r="S14" s="36">
        <f t="shared" si="6"/>
        <v>0</v>
      </c>
      <c r="T14" s="36">
        <f t="shared" si="7"/>
        <v>0</v>
      </c>
      <c r="U14" s="36">
        <f t="shared" si="8"/>
        <v>2.5600000000000591</v>
      </c>
      <c r="V14" s="9"/>
    </row>
    <row r="15" spans="1:22" s="10" customFormat="1" ht="17.25" customHeight="1" x14ac:dyDescent="0.25">
      <c r="A15" s="20">
        <v>10</v>
      </c>
      <c r="B15" s="7" t="s">
        <v>38</v>
      </c>
      <c r="C15" s="11">
        <v>789.72</v>
      </c>
      <c r="D15" s="11">
        <v>792</v>
      </c>
      <c r="E15" s="11">
        <f t="shared" si="3"/>
        <v>2.2799999999999727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36">
        <f t="shared" si="4"/>
        <v>0</v>
      </c>
      <c r="R15" s="35">
        <f t="shared" si="5"/>
        <v>0</v>
      </c>
      <c r="S15" s="36">
        <f t="shared" si="6"/>
        <v>0</v>
      </c>
      <c r="T15" s="36">
        <f t="shared" si="7"/>
        <v>0</v>
      </c>
      <c r="U15" s="36">
        <f t="shared" si="8"/>
        <v>2.2799999999999727</v>
      </c>
      <c r="V15" s="9"/>
    </row>
    <row r="16" spans="1:22" s="10" customFormat="1" ht="17.25" customHeight="1" x14ac:dyDescent="0.25">
      <c r="A16" s="20">
        <v>11</v>
      </c>
      <c r="B16" s="7" t="s">
        <v>39</v>
      </c>
      <c r="C16" s="10">
        <v>522.79</v>
      </c>
      <c r="D16" s="10">
        <v>523.54999999999995</v>
      </c>
      <c r="E16" s="10">
        <f t="shared" si="3"/>
        <v>0.75999999999999091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36">
        <f>P16/E30*100</f>
        <v>0</v>
      </c>
      <c r="R16" s="35">
        <f t="shared" si="5"/>
        <v>0</v>
      </c>
      <c r="S16" s="36">
        <f t="shared" si="6"/>
        <v>0</v>
      </c>
      <c r="T16" s="36">
        <f>S16/E30*100</f>
        <v>0</v>
      </c>
      <c r="U16" s="36">
        <f t="shared" si="8"/>
        <v>0.75999999999999091</v>
      </c>
      <c r="V16" s="18"/>
    </row>
    <row r="17" spans="1:23" s="10" customFormat="1" ht="17.25" customHeight="1" x14ac:dyDescent="0.25">
      <c r="A17" s="6"/>
      <c r="B17" s="9" t="s">
        <v>27</v>
      </c>
      <c r="C17" s="8">
        <f>MIN(C6:C16)</f>
        <v>522.79</v>
      </c>
      <c r="D17" s="19">
        <f t="shared" ref="D17:U17" si="9">MIN(D6:D16)</f>
        <v>523.54999999999995</v>
      </c>
      <c r="E17" s="19">
        <f t="shared" si="9"/>
        <v>0.75999999999999091</v>
      </c>
      <c r="F17" s="19">
        <f t="shared" si="9"/>
        <v>0</v>
      </c>
      <c r="G17" s="19">
        <f t="shared" si="9"/>
        <v>0</v>
      </c>
      <c r="H17" s="19">
        <f t="shared" si="9"/>
        <v>0</v>
      </c>
      <c r="I17" s="19">
        <f t="shared" si="9"/>
        <v>0</v>
      </c>
      <c r="J17" s="19">
        <f t="shared" si="9"/>
        <v>0</v>
      </c>
      <c r="K17" s="19">
        <f t="shared" si="9"/>
        <v>0</v>
      </c>
      <c r="L17" s="19">
        <f t="shared" si="9"/>
        <v>0</v>
      </c>
      <c r="M17" s="19">
        <f t="shared" si="9"/>
        <v>0</v>
      </c>
      <c r="N17" s="19">
        <f t="shared" si="9"/>
        <v>0</v>
      </c>
      <c r="O17" s="19">
        <f t="shared" si="9"/>
        <v>0</v>
      </c>
      <c r="P17" s="19">
        <f t="shared" si="9"/>
        <v>0</v>
      </c>
      <c r="Q17" s="19">
        <f t="shared" si="9"/>
        <v>0</v>
      </c>
      <c r="R17" s="19">
        <f t="shared" si="9"/>
        <v>0</v>
      </c>
      <c r="S17" s="19">
        <f t="shared" si="9"/>
        <v>0</v>
      </c>
      <c r="T17" s="19">
        <f t="shared" si="9"/>
        <v>0</v>
      </c>
      <c r="U17" s="19">
        <f t="shared" si="9"/>
        <v>0.75999999999999091</v>
      </c>
      <c r="V17" s="9"/>
    </row>
    <row r="18" spans="1:23" s="13" customFormat="1" ht="17.25" customHeight="1" x14ac:dyDescent="0.25">
      <c r="A18" s="6"/>
      <c r="B18" s="9" t="s">
        <v>28</v>
      </c>
      <c r="C18" s="8">
        <f>MAX(C6:C16)</f>
        <v>910.62</v>
      </c>
      <c r="D18" s="19">
        <f t="shared" ref="D18:U18" si="10">MAX(D6:D16)</f>
        <v>911.72</v>
      </c>
      <c r="E18" s="19">
        <f t="shared" si="10"/>
        <v>3</v>
      </c>
      <c r="F18" s="19">
        <f t="shared" si="10"/>
        <v>0</v>
      </c>
      <c r="G18" s="19">
        <f t="shared" si="10"/>
        <v>0</v>
      </c>
      <c r="H18" s="19">
        <f t="shared" si="10"/>
        <v>0</v>
      </c>
      <c r="I18" s="19">
        <f t="shared" si="10"/>
        <v>0</v>
      </c>
      <c r="J18" s="19">
        <f t="shared" si="10"/>
        <v>0</v>
      </c>
      <c r="K18" s="19">
        <f t="shared" si="10"/>
        <v>0</v>
      </c>
      <c r="L18" s="19">
        <f t="shared" si="10"/>
        <v>0</v>
      </c>
      <c r="M18" s="19">
        <f t="shared" si="10"/>
        <v>0</v>
      </c>
      <c r="N18" s="19">
        <f t="shared" si="10"/>
        <v>0</v>
      </c>
      <c r="O18" s="19">
        <f t="shared" si="10"/>
        <v>0</v>
      </c>
      <c r="P18" s="19">
        <f t="shared" si="10"/>
        <v>0</v>
      </c>
      <c r="Q18" s="19">
        <f t="shared" si="10"/>
        <v>0</v>
      </c>
      <c r="R18" s="19">
        <f t="shared" si="10"/>
        <v>0</v>
      </c>
      <c r="S18" s="19">
        <f t="shared" si="10"/>
        <v>0</v>
      </c>
      <c r="T18" s="19">
        <f t="shared" si="10"/>
        <v>0</v>
      </c>
      <c r="U18" s="19">
        <f t="shared" si="10"/>
        <v>3</v>
      </c>
      <c r="V18" s="12"/>
    </row>
    <row r="19" spans="1:23" ht="17.25" customHeight="1" x14ac:dyDescent="0.25">
      <c r="A19" s="6"/>
      <c r="B19" s="9" t="s">
        <v>29</v>
      </c>
      <c r="C19" s="8">
        <f>AVERAGE(C6:C16)</f>
        <v>724.29636363636371</v>
      </c>
      <c r="D19" s="19">
        <f t="shared" ref="D19:U19" si="11">AVERAGE(D6:D16)</f>
        <v>726.32727272727277</v>
      </c>
      <c r="E19" s="19">
        <f t="shared" si="11"/>
        <v>2.0309090909091041</v>
      </c>
      <c r="F19" s="19">
        <f t="shared" si="11"/>
        <v>0</v>
      </c>
      <c r="G19" s="19">
        <f t="shared" si="11"/>
        <v>0</v>
      </c>
      <c r="H19" s="19">
        <f t="shared" si="11"/>
        <v>0</v>
      </c>
      <c r="I19" s="19">
        <f t="shared" si="11"/>
        <v>0</v>
      </c>
      <c r="J19" s="19">
        <f t="shared" si="11"/>
        <v>0</v>
      </c>
      <c r="K19" s="19">
        <f t="shared" si="11"/>
        <v>0</v>
      </c>
      <c r="L19" s="19">
        <f t="shared" si="11"/>
        <v>0</v>
      </c>
      <c r="M19" s="19">
        <f t="shared" si="11"/>
        <v>0</v>
      </c>
      <c r="N19" s="19">
        <f t="shared" si="11"/>
        <v>0</v>
      </c>
      <c r="O19" s="19">
        <f t="shared" si="11"/>
        <v>0</v>
      </c>
      <c r="P19" s="19">
        <f t="shared" si="11"/>
        <v>0</v>
      </c>
      <c r="Q19" s="19">
        <f t="shared" si="11"/>
        <v>0</v>
      </c>
      <c r="R19" s="19">
        <f t="shared" si="11"/>
        <v>0</v>
      </c>
      <c r="S19" s="19">
        <f t="shared" si="11"/>
        <v>0</v>
      </c>
      <c r="T19" s="19">
        <f t="shared" si="11"/>
        <v>0</v>
      </c>
      <c r="U19" s="19">
        <f t="shared" si="11"/>
        <v>2.0309090909091041</v>
      </c>
      <c r="V19" s="12"/>
      <c r="W19" s="2"/>
    </row>
    <row r="20" spans="1:23" s="5" customFormat="1" ht="17.25" customHeight="1" x14ac:dyDescent="0.25">
      <c r="A20" s="25" t="s">
        <v>33</v>
      </c>
      <c r="B20" s="34" t="s">
        <v>31</v>
      </c>
      <c r="C20" s="34"/>
      <c r="D20" s="34"/>
      <c r="E20" s="34"/>
      <c r="F20" s="34"/>
      <c r="G20" s="34"/>
      <c r="H20" s="34"/>
      <c r="I20" s="34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7"/>
    </row>
    <row r="21" spans="1:23" s="5" customFormat="1" ht="17.25" customHeight="1" x14ac:dyDescent="0.25">
      <c r="A21" s="20">
        <v>1</v>
      </c>
      <c r="B21" s="21" t="s">
        <v>34</v>
      </c>
      <c r="C21" s="16">
        <v>822.75</v>
      </c>
      <c r="D21" s="16">
        <v>826.6</v>
      </c>
      <c r="E21" s="16">
        <f>D21-C21</f>
        <v>3.8500000000000227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36">
        <f>J21/E21*100</f>
        <v>0</v>
      </c>
      <c r="L21" s="22">
        <v>0</v>
      </c>
      <c r="M21" s="22">
        <v>0</v>
      </c>
      <c r="N21" s="23">
        <v>0</v>
      </c>
      <c r="O21" s="22">
        <v>0</v>
      </c>
      <c r="P21" s="22">
        <v>0</v>
      </c>
      <c r="Q21" s="36">
        <f>P21/E21*100</f>
        <v>0</v>
      </c>
      <c r="R21" s="35">
        <f t="shared" ref="R21" si="12">L21+F21</f>
        <v>0</v>
      </c>
      <c r="S21" s="36">
        <f t="shared" ref="S21" si="13">P21+J21</f>
        <v>0</v>
      </c>
      <c r="T21" s="36">
        <f>S21/E21*100</f>
        <v>0</v>
      </c>
      <c r="U21" s="36">
        <f t="shared" ref="U21" si="14">E21-S21</f>
        <v>3.8500000000000227</v>
      </c>
      <c r="V21" s="12"/>
    </row>
    <row r="22" spans="1:23" s="13" customFormat="1" ht="17.25" customHeight="1" x14ac:dyDescent="0.25">
      <c r="A22" s="20">
        <v>2</v>
      </c>
      <c r="B22" s="7" t="s">
        <v>19</v>
      </c>
      <c r="C22" s="11">
        <v>915.5</v>
      </c>
      <c r="D22" s="11">
        <v>919.5</v>
      </c>
      <c r="E22" s="11">
        <f t="shared" ref="E22:E29" si="15">D22-C22</f>
        <v>4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36">
        <f t="shared" ref="K22:K30" si="16">J22/E22*100</f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36">
        <f t="shared" ref="Q22:Q28" si="17">P22/E22*100</f>
        <v>0</v>
      </c>
      <c r="R22" s="35">
        <f t="shared" ref="R22:R28" si="18">L22+F22</f>
        <v>0</v>
      </c>
      <c r="S22" s="36">
        <f t="shared" ref="S22:S28" si="19">P22+J22</f>
        <v>0</v>
      </c>
      <c r="T22" s="36">
        <f t="shared" ref="T22:T30" si="20">S22/E22*100</f>
        <v>0</v>
      </c>
      <c r="U22" s="36">
        <f t="shared" ref="U22:U30" si="21">E22-S22</f>
        <v>4</v>
      </c>
      <c r="V22" s="7"/>
    </row>
    <row r="23" spans="1:23" s="13" customFormat="1" ht="17.25" customHeight="1" x14ac:dyDescent="0.25">
      <c r="A23" s="20">
        <v>3</v>
      </c>
      <c r="B23" s="7" t="s">
        <v>21</v>
      </c>
      <c r="C23" s="11">
        <v>738.1</v>
      </c>
      <c r="D23" s="11">
        <v>740.32</v>
      </c>
      <c r="E23" s="11">
        <f t="shared" si="15"/>
        <v>2.2200000000000273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36">
        <f t="shared" si="16"/>
        <v>0</v>
      </c>
      <c r="L23" s="11">
        <v>1</v>
      </c>
      <c r="M23" s="11">
        <v>0.23</v>
      </c>
      <c r="N23" s="11">
        <v>0</v>
      </c>
      <c r="O23" s="11">
        <v>0</v>
      </c>
      <c r="P23" s="11">
        <v>0.23</v>
      </c>
      <c r="Q23" s="36">
        <f t="shared" si="17"/>
        <v>10.360360360360234</v>
      </c>
      <c r="R23" s="35">
        <f t="shared" si="18"/>
        <v>1</v>
      </c>
      <c r="S23" s="36">
        <f t="shared" si="19"/>
        <v>0.23</v>
      </c>
      <c r="T23" s="36">
        <f t="shared" si="20"/>
        <v>10.360360360360234</v>
      </c>
      <c r="U23" s="36">
        <f t="shared" si="21"/>
        <v>1.9900000000000273</v>
      </c>
      <c r="V23" s="7"/>
    </row>
    <row r="24" spans="1:23" s="13" customFormat="1" ht="17.25" customHeight="1" x14ac:dyDescent="0.25">
      <c r="A24" s="20">
        <v>4</v>
      </c>
      <c r="B24" s="7" t="s">
        <v>22</v>
      </c>
      <c r="C24" s="11">
        <v>664</v>
      </c>
      <c r="D24" s="11">
        <v>665</v>
      </c>
      <c r="E24" s="11">
        <f t="shared" si="15"/>
        <v>1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36">
        <f t="shared" si="16"/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36">
        <f t="shared" si="17"/>
        <v>0</v>
      </c>
      <c r="R24" s="35">
        <f t="shared" si="18"/>
        <v>0</v>
      </c>
      <c r="S24" s="36">
        <f t="shared" si="19"/>
        <v>0</v>
      </c>
      <c r="T24" s="36">
        <f t="shared" si="20"/>
        <v>0</v>
      </c>
      <c r="U24" s="36">
        <f t="shared" si="21"/>
        <v>1</v>
      </c>
      <c r="V24" s="7"/>
    </row>
    <row r="25" spans="1:23" s="13" customFormat="1" ht="17.25" customHeight="1" x14ac:dyDescent="0.25">
      <c r="A25" s="20">
        <v>5</v>
      </c>
      <c r="B25" s="7" t="s">
        <v>23</v>
      </c>
      <c r="C25" s="11">
        <v>721.7</v>
      </c>
      <c r="D25" s="11">
        <v>724.45</v>
      </c>
      <c r="E25" s="11">
        <f t="shared" si="15"/>
        <v>2.75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36">
        <f t="shared" si="16"/>
        <v>0</v>
      </c>
      <c r="L25" s="11">
        <v>1</v>
      </c>
      <c r="M25" s="11">
        <v>0.05</v>
      </c>
      <c r="N25" s="11">
        <v>0</v>
      </c>
      <c r="O25" s="11">
        <v>0</v>
      </c>
      <c r="P25" s="11">
        <v>0</v>
      </c>
      <c r="Q25" s="36">
        <f t="shared" si="17"/>
        <v>0</v>
      </c>
      <c r="R25" s="35">
        <f t="shared" si="18"/>
        <v>1</v>
      </c>
      <c r="S25" s="36">
        <f t="shared" si="19"/>
        <v>0</v>
      </c>
      <c r="T25" s="36">
        <f t="shared" si="20"/>
        <v>0</v>
      </c>
      <c r="U25" s="36">
        <f t="shared" si="21"/>
        <v>2.75</v>
      </c>
      <c r="V25" s="7"/>
    </row>
    <row r="26" spans="1:23" s="13" customFormat="1" ht="17.25" customHeight="1" x14ac:dyDescent="0.25">
      <c r="A26" s="20">
        <v>6</v>
      </c>
      <c r="B26" s="7" t="s">
        <v>24</v>
      </c>
      <c r="C26" s="11">
        <v>834.64</v>
      </c>
      <c r="D26" s="11">
        <v>837.83</v>
      </c>
      <c r="E26" s="11">
        <f t="shared" si="15"/>
        <v>3.1900000000000546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36">
        <f t="shared" si="16"/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36">
        <f t="shared" si="17"/>
        <v>0</v>
      </c>
      <c r="R26" s="35">
        <f t="shared" si="18"/>
        <v>0</v>
      </c>
      <c r="S26" s="36">
        <f t="shared" si="19"/>
        <v>0</v>
      </c>
      <c r="T26" s="36">
        <f t="shared" si="20"/>
        <v>0</v>
      </c>
      <c r="U26" s="36">
        <f t="shared" si="21"/>
        <v>3.1900000000000546</v>
      </c>
      <c r="V26" s="7"/>
    </row>
    <row r="27" spans="1:23" s="13" customFormat="1" ht="17.25" customHeight="1" x14ac:dyDescent="0.25">
      <c r="A27" s="20">
        <v>7</v>
      </c>
      <c r="B27" s="7" t="s">
        <v>25</v>
      </c>
      <c r="C27" s="11">
        <v>682.84</v>
      </c>
      <c r="D27" s="11">
        <v>685.26</v>
      </c>
      <c r="E27" s="11">
        <f t="shared" si="15"/>
        <v>2.4199999999999591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36">
        <f t="shared" si="16"/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36">
        <f t="shared" si="17"/>
        <v>0</v>
      </c>
      <c r="R27" s="35">
        <f t="shared" si="18"/>
        <v>0</v>
      </c>
      <c r="S27" s="36">
        <f t="shared" si="19"/>
        <v>0</v>
      </c>
      <c r="T27" s="36">
        <f t="shared" si="20"/>
        <v>0</v>
      </c>
      <c r="U27" s="36">
        <f t="shared" si="21"/>
        <v>2.4199999999999591</v>
      </c>
      <c r="V27" s="7"/>
    </row>
    <row r="28" spans="1:23" s="13" customFormat="1" ht="17.25" customHeight="1" x14ac:dyDescent="0.25">
      <c r="A28" s="20">
        <v>8</v>
      </c>
      <c r="B28" s="7" t="s">
        <v>26</v>
      </c>
      <c r="C28" s="11">
        <v>758.64</v>
      </c>
      <c r="D28" s="11">
        <v>762.3</v>
      </c>
      <c r="E28" s="11">
        <f t="shared" si="15"/>
        <v>3.6599999999999682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36">
        <f t="shared" si="16"/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36">
        <f t="shared" si="17"/>
        <v>0</v>
      </c>
      <c r="R28" s="35">
        <f t="shared" si="18"/>
        <v>0</v>
      </c>
      <c r="S28" s="36">
        <f t="shared" si="19"/>
        <v>0</v>
      </c>
      <c r="T28" s="36">
        <f t="shared" si="20"/>
        <v>0</v>
      </c>
      <c r="U28" s="36">
        <f t="shared" si="21"/>
        <v>3.6599999999999682</v>
      </c>
      <c r="V28" s="7"/>
    </row>
    <row r="29" spans="1:23" s="13" customFormat="1" ht="17.25" customHeight="1" x14ac:dyDescent="0.25">
      <c r="A29" s="20">
        <v>9</v>
      </c>
      <c r="B29" s="7" t="s">
        <v>38</v>
      </c>
      <c r="C29" s="11">
        <v>804.07</v>
      </c>
      <c r="D29" s="11">
        <v>806.39</v>
      </c>
      <c r="E29" s="11">
        <f t="shared" si="15"/>
        <v>2.3199999999999363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36">
        <f t="shared" ref="K29" si="22">J29/E29*100</f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36">
        <f t="shared" ref="Q29" si="23">P29/E29*100</f>
        <v>0</v>
      </c>
      <c r="R29" s="35">
        <f t="shared" ref="R29" si="24">L29+F29</f>
        <v>0</v>
      </c>
      <c r="S29" s="36">
        <f t="shared" ref="S29" si="25">P29+J29</f>
        <v>0</v>
      </c>
      <c r="T29" s="36">
        <f t="shared" ref="T29" si="26">S29/E29*100</f>
        <v>0</v>
      </c>
      <c r="U29" s="36">
        <f t="shared" si="21"/>
        <v>2.3199999999999363</v>
      </c>
      <c r="V29" s="7"/>
    </row>
    <row r="30" spans="1:23" s="13" customFormat="1" ht="17.25" customHeight="1" x14ac:dyDescent="0.25">
      <c r="A30" s="20">
        <v>10</v>
      </c>
      <c r="B30" s="7" t="s">
        <v>39</v>
      </c>
      <c r="C30" s="11">
        <v>525.27</v>
      </c>
      <c r="D30" s="11">
        <v>528.35</v>
      </c>
      <c r="E30" s="11">
        <f>D30-C30</f>
        <v>3.0800000000000409</v>
      </c>
      <c r="F30" s="11">
        <v>1</v>
      </c>
      <c r="G30" s="11">
        <v>0.28000000000000003</v>
      </c>
      <c r="H30" s="11">
        <v>0</v>
      </c>
      <c r="I30" s="11">
        <v>0</v>
      </c>
      <c r="J30" s="11">
        <v>0</v>
      </c>
      <c r="K30" s="36">
        <f t="shared" si="16"/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36">
        <f t="shared" ref="Q30" si="27">P30/E30*100</f>
        <v>0</v>
      </c>
      <c r="R30" s="35">
        <f t="shared" ref="R30" si="28">L30+F30</f>
        <v>1</v>
      </c>
      <c r="S30" s="36">
        <f t="shared" ref="S30" si="29">P30+J30</f>
        <v>0</v>
      </c>
      <c r="T30" s="36">
        <f t="shared" ref="T30" si="30">S30/E30*100</f>
        <v>0</v>
      </c>
      <c r="U30" s="36">
        <f t="shared" si="21"/>
        <v>3.0800000000000409</v>
      </c>
      <c r="V30" s="7"/>
    </row>
    <row r="31" spans="1:23" s="4" customFormat="1" ht="17.25" customHeight="1" x14ac:dyDescent="0.25">
      <c r="A31" s="20"/>
      <c r="B31" s="9" t="s">
        <v>27</v>
      </c>
      <c r="C31" s="24">
        <f>MIN(C21:C30)</f>
        <v>525.27</v>
      </c>
      <c r="D31" s="24">
        <f t="shared" ref="D31:U31" si="31">MIN(D21:D30)</f>
        <v>528.35</v>
      </c>
      <c r="E31" s="24">
        <f t="shared" si="31"/>
        <v>1</v>
      </c>
      <c r="F31" s="24">
        <f t="shared" si="31"/>
        <v>0</v>
      </c>
      <c r="G31" s="24">
        <f t="shared" si="31"/>
        <v>0</v>
      </c>
      <c r="H31" s="24">
        <f t="shared" si="31"/>
        <v>0</v>
      </c>
      <c r="I31" s="24">
        <f t="shared" si="31"/>
        <v>0</v>
      </c>
      <c r="J31" s="24">
        <f t="shared" si="31"/>
        <v>0</v>
      </c>
      <c r="K31" s="24">
        <f t="shared" si="31"/>
        <v>0</v>
      </c>
      <c r="L31" s="24">
        <f t="shared" si="31"/>
        <v>0</v>
      </c>
      <c r="M31" s="24">
        <f t="shared" si="31"/>
        <v>0</v>
      </c>
      <c r="N31" s="24">
        <f t="shared" si="31"/>
        <v>0</v>
      </c>
      <c r="O31" s="24">
        <f t="shared" si="31"/>
        <v>0</v>
      </c>
      <c r="P31" s="24">
        <f t="shared" si="31"/>
        <v>0</v>
      </c>
      <c r="Q31" s="24">
        <f t="shared" si="31"/>
        <v>0</v>
      </c>
      <c r="R31" s="24">
        <f t="shared" si="31"/>
        <v>0</v>
      </c>
      <c r="S31" s="24">
        <f t="shared" si="31"/>
        <v>0</v>
      </c>
      <c r="T31" s="24">
        <f t="shared" si="31"/>
        <v>0</v>
      </c>
      <c r="U31" s="24">
        <f t="shared" si="31"/>
        <v>1</v>
      </c>
      <c r="V31" s="6"/>
    </row>
    <row r="32" spans="1:23" s="4" customFormat="1" ht="17.25" customHeight="1" x14ac:dyDescent="0.25">
      <c r="A32" s="20"/>
      <c r="B32" s="9" t="s">
        <v>28</v>
      </c>
      <c r="C32" s="24">
        <f>MAX(C21:C30)</f>
        <v>915.5</v>
      </c>
      <c r="D32" s="24">
        <f t="shared" ref="D32:U32" si="32">MAX(D21:D30)</f>
        <v>919.5</v>
      </c>
      <c r="E32" s="24">
        <f t="shared" si="32"/>
        <v>4</v>
      </c>
      <c r="F32" s="24">
        <f t="shared" si="32"/>
        <v>1</v>
      </c>
      <c r="G32" s="24">
        <f t="shared" si="32"/>
        <v>0.28000000000000003</v>
      </c>
      <c r="H32" s="24">
        <f t="shared" si="32"/>
        <v>0</v>
      </c>
      <c r="I32" s="24">
        <f t="shared" si="32"/>
        <v>0</v>
      </c>
      <c r="J32" s="24">
        <f t="shared" si="32"/>
        <v>0</v>
      </c>
      <c r="K32" s="24">
        <f t="shared" si="32"/>
        <v>0</v>
      </c>
      <c r="L32" s="24">
        <f t="shared" si="32"/>
        <v>1</v>
      </c>
      <c r="M32" s="24">
        <f t="shared" si="32"/>
        <v>0.23</v>
      </c>
      <c r="N32" s="24">
        <f t="shared" si="32"/>
        <v>0</v>
      </c>
      <c r="O32" s="24">
        <f t="shared" si="32"/>
        <v>0</v>
      </c>
      <c r="P32" s="24">
        <f t="shared" si="32"/>
        <v>0.23</v>
      </c>
      <c r="Q32" s="24">
        <f t="shared" si="32"/>
        <v>10.360360360360234</v>
      </c>
      <c r="R32" s="24">
        <f t="shared" si="32"/>
        <v>1</v>
      </c>
      <c r="S32" s="24">
        <f t="shared" si="32"/>
        <v>0.23</v>
      </c>
      <c r="T32" s="24">
        <f t="shared" si="32"/>
        <v>10.360360360360234</v>
      </c>
      <c r="U32" s="24">
        <f t="shared" si="32"/>
        <v>4</v>
      </c>
      <c r="V32" s="6"/>
    </row>
    <row r="33" spans="1:22" s="4" customFormat="1" ht="17.25" customHeight="1" x14ac:dyDescent="0.25">
      <c r="A33" s="20"/>
      <c r="B33" s="9" t="s">
        <v>29</v>
      </c>
      <c r="C33" s="24">
        <f>AVERAGE(C21:C30)</f>
        <v>746.75099999999998</v>
      </c>
      <c r="D33" s="24">
        <f>AVERAGE(D21:D30)</f>
        <v>749.60000000000014</v>
      </c>
      <c r="E33" s="24">
        <f t="shared" ref="D33:U33" si="33">AVERAGE(E21:E30)</f>
        <v>2.8490000000000011</v>
      </c>
      <c r="F33" s="24">
        <f t="shared" si="33"/>
        <v>0.1</v>
      </c>
      <c r="G33" s="24">
        <f t="shared" si="33"/>
        <v>2.8000000000000004E-2</v>
      </c>
      <c r="H33" s="24">
        <f t="shared" si="33"/>
        <v>0</v>
      </c>
      <c r="I33" s="24">
        <f t="shared" si="33"/>
        <v>0</v>
      </c>
      <c r="J33" s="24">
        <f t="shared" si="33"/>
        <v>0</v>
      </c>
      <c r="K33" s="24">
        <f t="shared" si="33"/>
        <v>0</v>
      </c>
      <c r="L33" s="24">
        <f t="shared" si="33"/>
        <v>0.2</v>
      </c>
      <c r="M33" s="24">
        <f t="shared" si="33"/>
        <v>2.8000000000000004E-2</v>
      </c>
      <c r="N33" s="24">
        <f t="shared" si="33"/>
        <v>0</v>
      </c>
      <c r="O33" s="24">
        <f t="shared" si="33"/>
        <v>0</v>
      </c>
      <c r="P33" s="24">
        <f t="shared" si="33"/>
        <v>2.3E-2</v>
      </c>
      <c r="Q33" s="24">
        <f t="shared" si="33"/>
        <v>1.0360360360360235</v>
      </c>
      <c r="R33" s="24">
        <f t="shared" si="33"/>
        <v>0.3</v>
      </c>
      <c r="S33" s="24">
        <f t="shared" si="33"/>
        <v>2.3E-2</v>
      </c>
      <c r="T33" s="24">
        <f t="shared" si="33"/>
        <v>1.0360360360360235</v>
      </c>
      <c r="U33" s="24">
        <f t="shared" si="33"/>
        <v>2.826000000000001</v>
      </c>
      <c r="V33" s="6"/>
    </row>
    <row r="34" spans="1:22" s="5" customFormat="1" ht="17.25" customHeight="1" x14ac:dyDescent="0.25">
      <c r="A34" s="28" t="s">
        <v>36</v>
      </c>
      <c r="B34" s="34" t="s">
        <v>32</v>
      </c>
      <c r="C34" s="34"/>
      <c r="D34" s="34"/>
      <c r="E34" s="34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7"/>
    </row>
    <row r="35" spans="1:22" s="5" customFormat="1" ht="17.25" customHeight="1" x14ac:dyDescent="0.25">
      <c r="A35" s="6">
        <v>1</v>
      </c>
      <c r="B35" s="21" t="s">
        <v>34</v>
      </c>
      <c r="C35" s="16">
        <v>836.57</v>
      </c>
      <c r="D35" s="16">
        <v>836.93</v>
      </c>
      <c r="E35" s="16">
        <f>D35-C35</f>
        <v>0.35999999999989996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36">
        <f>J35/E35*100</f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36">
        <f>P35/E35*100</f>
        <v>0</v>
      </c>
      <c r="R35" s="35">
        <f t="shared" ref="R35" si="34">L35+F35</f>
        <v>0</v>
      </c>
      <c r="S35" s="36">
        <f t="shared" ref="S35" si="35">P35+J35</f>
        <v>0</v>
      </c>
      <c r="T35" s="36">
        <f t="shared" ref="T35" si="36">S35/E35*100</f>
        <v>0</v>
      </c>
      <c r="U35" s="36">
        <f t="shared" ref="U35" si="37">E35-S35</f>
        <v>0.35999999999989996</v>
      </c>
      <c r="V35" s="12"/>
    </row>
    <row r="36" spans="1:22" s="10" customFormat="1" ht="17.25" customHeight="1" x14ac:dyDescent="0.25">
      <c r="A36" s="6">
        <v>2</v>
      </c>
      <c r="B36" s="7" t="s">
        <v>19</v>
      </c>
      <c r="C36" s="11">
        <v>929.08</v>
      </c>
      <c r="D36" s="11">
        <v>929.64</v>
      </c>
      <c r="E36" s="16">
        <f t="shared" ref="E36:E42" si="38">D36-C36</f>
        <v>0.55999999999994543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36">
        <f t="shared" ref="K36:K42" si="39">J36/E36*100</f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36">
        <f t="shared" ref="Q36:Q42" si="40">P36/E36*100</f>
        <v>0</v>
      </c>
      <c r="R36" s="35">
        <f t="shared" ref="R36:R42" si="41">L36+F36</f>
        <v>0</v>
      </c>
      <c r="S36" s="36">
        <f t="shared" ref="S36:S42" si="42">P36+J36</f>
        <v>0</v>
      </c>
      <c r="T36" s="36">
        <f t="shared" ref="T36:T42" si="43">S36/E36*100</f>
        <v>0</v>
      </c>
      <c r="U36" s="36">
        <f t="shared" ref="U36:U42" si="44">E36-S36</f>
        <v>0.55999999999994543</v>
      </c>
      <c r="V36" s="9"/>
    </row>
    <row r="37" spans="1:22" s="10" customFormat="1" ht="17.25" customHeight="1" x14ac:dyDescent="0.25">
      <c r="A37" s="6">
        <v>3</v>
      </c>
      <c r="B37" s="7" t="s">
        <v>22</v>
      </c>
      <c r="C37" s="11">
        <v>677.1</v>
      </c>
      <c r="D37" s="11">
        <v>677.62</v>
      </c>
      <c r="E37" s="16">
        <f t="shared" si="38"/>
        <v>0.51999999999998181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36">
        <f t="shared" si="39"/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36">
        <f t="shared" si="40"/>
        <v>0</v>
      </c>
      <c r="R37" s="35">
        <f t="shared" si="41"/>
        <v>0</v>
      </c>
      <c r="S37" s="36">
        <f t="shared" si="42"/>
        <v>0</v>
      </c>
      <c r="T37" s="36">
        <f t="shared" si="43"/>
        <v>0</v>
      </c>
      <c r="U37" s="36">
        <f t="shared" si="44"/>
        <v>0.51999999999998181</v>
      </c>
      <c r="V37" s="9"/>
    </row>
    <row r="38" spans="1:22" s="10" customFormat="1" ht="17.25" customHeight="1" x14ac:dyDescent="0.25">
      <c r="A38" s="6">
        <v>4</v>
      </c>
      <c r="B38" s="7" t="s">
        <v>23</v>
      </c>
      <c r="C38" s="11">
        <v>732.19</v>
      </c>
      <c r="D38" s="11">
        <v>732.7</v>
      </c>
      <c r="E38" s="16">
        <f t="shared" si="38"/>
        <v>0.50999999999999091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36">
        <f t="shared" si="39"/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36">
        <f t="shared" si="40"/>
        <v>0</v>
      </c>
      <c r="R38" s="35">
        <f t="shared" si="41"/>
        <v>0</v>
      </c>
      <c r="S38" s="36">
        <f t="shared" si="42"/>
        <v>0</v>
      </c>
      <c r="T38" s="36">
        <f t="shared" si="43"/>
        <v>0</v>
      </c>
      <c r="U38" s="36">
        <f t="shared" si="44"/>
        <v>0.50999999999999091</v>
      </c>
      <c r="V38" s="9"/>
    </row>
    <row r="39" spans="1:22" s="10" customFormat="1" ht="17.25" customHeight="1" x14ac:dyDescent="0.25">
      <c r="A39" s="6">
        <v>5</v>
      </c>
      <c r="B39" s="7" t="s">
        <v>25</v>
      </c>
      <c r="C39" s="11">
        <v>698.5</v>
      </c>
      <c r="D39" s="11">
        <v>699</v>
      </c>
      <c r="E39" s="16">
        <f t="shared" si="38"/>
        <v>0.5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36">
        <f t="shared" si="39"/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36">
        <f t="shared" si="40"/>
        <v>0</v>
      </c>
      <c r="R39" s="35">
        <f t="shared" si="41"/>
        <v>0</v>
      </c>
      <c r="S39" s="36">
        <f t="shared" si="42"/>
        <v>0</v>
      </c>
      <c r="T39" s="36">
        <f t="shared" si="43"/>
        <v>0</v>
      </c>
      <c r="U39" s="36">
        <f t="shared" si="44"/>
        <v>0.5</v>
      </c>
      <c r="V39" s="9"/>
    </row>
    <row r="40" spans="1:22" s="10" customFormat="1" ht="17.25" customHeight="1" x14ac:dyDescent="0.25">
      <c r="A40" s="6">
        <v>6</v>
      </c>
      <c r="B40" s="7" t="s">
        <v>26</v>
      </c>
      <c r="C40" s="11">
        <v>772.56</v>
      </c>
      <c r="D40" s="11">
        <v>773.87</v>
      </c>
      <c r="E40" s="16">
        <f t="shared" si="38"/>
        <v>1.3100000000000591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36">
        <f t="shared" si="39"/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36">
        <f t="shared" si="40"/>
        <v>0</v>
      </c>
      <c r="R40" s="35">
        <f t="shared" si="41"/>
        <v>0</v>
      </c>
      <c r="S40" s="36">
        <f t="shared" si="42"/>
        <v>0</v>
      </c>
      <c r="T40" s="36">
        <f t="shared" si="43"/>
        <v>0</v>
      </c>
      <c r="U40" s="36">
        <f t="shared" si="44"/>
        <v>1.3100000000000591</v>
      </c>
      <c r="V40" s="9"/>
    </row>
    <row r="41" spans="1:22" s="10" customFormat="1" ht="17.25" customHeight="1" x14ac:dyDescent="0.25">
      <c r="A41" s="6">
        <v>7</v>
      </c>
      <c r="B41" s="7" t="s">
        <v>38</v>
      </c>
      <c r="C41" s="11">
        <v>818.35</v>
      </c>
      <c r="D41" s="11">
        <v>818.67</v>
      </c>
      <c r="E41" s="16">
        <f t="shared" si="38"/>
        <v>0.31999999999993634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36">
        <f t="shared" si="39"/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36">
        <f t="shared" si="40"/>
        <v>0</v>
      </c>
      <c r="R41" s="35">
        <f t="shared" si="41"/>
        <v>0</v>
      </c>
      <c r="S41" s="36">
        <f t="shared" si="42"/>
        <v>0</v>
      </c>
      <c r="T41" s="36">
        <f t="shared" si="43"/>
        <v>0</v>
      </c>
      <c r="U41" s="36">
        <f t="shared" si="44"/>
        <v>0.31999999999993634</v>
      </c>
      <c r="V41" s="9"/>
    </row>
    <row r="42" spans="1:22" s="10" customFormat="1" ht="17.25" customHeight="1" x14ac:dyDescent="0.25">
      <c r="A42" s="17">
        <v>8</v>
      </c>
      <c r="B42" s="7" t="s">
        <v>39</v>
      </c>
      <c r="C42" s="11">
        <v>540.04</v>
      </c>
      <c r="D42" s="11">
        <v>540.59</v>
      </c>
      <c r="E42" s="16">
        <f t="shared" si="38"/>
        <v>0.55000000000006821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36">
        <f t="shared" si="39"/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36">
        <f t="shared" si="40"/>
        <v>0</v>
      </c>
      <c r="R42" s="35">
        <f t="shared" si="41"/>
        <v>0</v>
      </c>
      <c r="S42" s="36">
        <f t="shared" si="42"/>
        <v>0</v>
      </c>
      <c r="T42" s="36">
        <f t="shared" si="43"/>
        <v>0</v>
      </c>
      <c r="U42" s="36">
        <f t="shared" si="44"/>
        <v>0.55000000000006821</v>
      </c>
      <c r="V42" s="18"/>
    </row>
    <row r="43" spans="1:22" s="4" customFormat="1" ht="17.25" customHeight="1" x14ac:dyDescent="0.25">
      <c r="A43" s="20"/>
      <c r="B43" s="9" t="s">
        <v>27</v>
      </c>
      <c r="C43" s="24">
        <f>MIN(C35:C42)</f>
        <v>540.04</v>
      </c>
      <c r="D43" s="24">
        <f t="shared" ref="D43:U43" si="45">MIN(D35:D42)</f>
        <v>540.59</v>
      </c>
      <c r="E43" s="24">
        <f t="shared" si="45"/>
        <v>0.31999999999993634</v>
      </c>
      <c r="F43" s="24">
        <f t="shared" si="45"/>
        <v>0</v>
      </c>
      <c r="G43" s="24">
        <f t="shared" si="45"/>
        <v>0</v>
      </c>
      <c r="H43" s="24">
        <f t="shared" si="45"/>
        <v>0</v>
      </c>
      <c r="I43" s="24">
        <f t="shared" si="45"/>
        <v>0</v>
      </c>
      <c r="J43" s="24">
        <f t="shared" si="45"/>
        <v>0</v>
      </c>
      <c r="K43" s="24">
        <f t="shared" si="45"/>
        <v>0</v>
      </c>
      <c r="L43" s="24">
        <f t="shared" si="45"/>
        <v>0</v>
      </c>
      <c r="M43" s="24">
        <f t="shared" si="45"/>
        <v>0</v>
      </c>
      <c r="N43" s="24">
        <f t="shared" si="45"/>
        <v>0</v>
      </c>
      <c r="O43" s="24">
        <f t="shared" si="45"/>
        <v>0</v>
      </c>
      <c r="P43" s="24">
        <f t="shared" si="45"/>
        <v>0</v>
      </c>
      <c r="Q43" s="24">
        <f t="shared" si="45"/>
        <v>0</v>
      </c>
      <c r="R43" s="24">
        <f t="shared" si="45"/>
        <v>0</v>
      </c>
      <c r="S43" s="24">
        <f t="shared" si="45"/>
        <v>0</v>
      </c>
      <c r="T43" s="24">
        <f t="shared" si="45"/>
        <v>0</v>
      </c>
      <c r="U43" s="24">
        <f t="shared" si="45"/>
        <v>0.31999999999993634</v>
      </c>
      <c r="V43" s="6"/>
    </row>
    <row r="44" spans="1:22" s="4" customFormat="1" ht="17.25" customHeight="1" x14ac:dyDescent="0.25">
      <c r="A44" s="20"/>
      <c r="B44" s="9" t="s">
        <v>28</v>
      </c>
      <c r="C44" s="24">
        <f>MAX(C35:C42)</f>
        <v>929.08</v>
      </c>
      <c r="D44" s="24">
        <f t="shared" ref="D44:U44" si="46">MAX(D35:D42)</f>
        <v>929.64</v>
      </c>
      <c r="E44" s="24">
        <f t="shared" si="46"/>
        <v>1.3100000000000591</v>
      </c>
      <c r="F44" s="24">
        <f t="shared" si="46"/>
        <v>0</v>
      </c>
      <c r="G44" s="24">
        <f t="shared" si="46"/>
        <v>0</v>
      </c>
      <c r="H44" s="24">
        <f t="shared" si="46"/>
        <v>0</v>
      </c>
      <c r="I44" s="24">
        <f t="shared" si="46"/>
        <v>0</v>
      </c>
      <c r="J44" s="24">
        <f t="shared" si="46"/>
        <v>0</v>
      </c>
      <c r="K44" s="24">
        <f t="shared" si="46"/>
        <v>0</v>
      </c>
      <c r="L44" s="24">
        <f t="shared" si="46"/>
        <v>0</v>
      </c>
      <c r="M44" s="24">
        <f t="shared" si="46"/>
        <v>0</v>
      </c>
      <c r="N44" s="24">
        <f t="shared" si="46"/>
        <v>0</v>
      </c>
      <c r="O44" s="24">
        <f t="shared" si="46"/>
        <v>0</v>
      </c>
      <c r="P44" s="24">
        <f t="shared" si="46"/>
        <v>0</v>
      </c>
      <c r="Q44" s="24">
        <f t="shared" si="46"/>
        <v>0</v>
      </c>
      <c r="R44" s="24">
        <f t="shared" si="46"/>
        <v>0</v>
      </c>
      <c r="S44" s="24">
        <f t="shared" si="46"/>
        <v>0</v>
      </c>
      <c r="T44" s="24">
        <f t="shared" si="46"/>
        <v>0</v>
      </c>
      <c r="U44" s="24">
        <f t="shared" si="46"/>
        <v>1.3100000000000591</v>
      </c>
      <c r="V44" s="6"/>
    </row>
    <row r="45" spans="1:22" s="4" customFormat="1" ht="17.25" customHeight="1" x14ac:dyDescent="0.25">
      <c r="A45" s="20"/>
      <c r="B45" s="9" t="s">
        <v>29</v>
      </c>
      <c r="C45" s="24">
        <f>AVERAGE(C35:C42)</f>
        <v>750.54875000000004</v>
      </c>
      <c r="D45" s="24">
        <f t="shared" ref="D45:U45" si="47">AVERAGE(D35:D42)</f>
        <v>751.12750000000005</v>
      </c>
      <c r="E45" s="24">
        <f t="shared" si="47"/>
        <v>0.57874999999998522</v>
      </c>
      <c r="F45" s="24">
        <f t="shared" si="47"/>
        <v>0</v>
      </c>
      <c r="G45" s="24">
        <f t="shared" si="47"/>
        <v>0</v>
      </c>
      <c r="H45" s="24">
        <f t="shared" si="47"/>
        <v>0</v>
      </c>
      <c r="I45" s="24">
        <f t="shared" si="47"/>
        <v>0</v>
      </c>
      <c r="J45" s="24">
        <f t="shared" si="47"/>
        <v>0</v>
      </c>
      <c r="K45" s="24">
        <f t="shared" si="47"/>
        <v>0</v>
      </c>
      <c r="L45" s="24">
        <f t="shared" si="47"/>
        <v>0</v>
      </c>
      <c r="M45" s="24">
        <f t="shared" si="47"/>
        <v>0</v>
      </c>
      <c r="N45" s="24">
        <f t="shared" si="47"/>
        <v>0</v>
      </c>
      <c r="O45" s="24">
        <f t="shared" si="47"/>
        <v>0</v>
      </c>
      <c r="P45" s="24">
        <f t="shared" si="47"/>
        <v>0</v>
      </c>
      <c r="Q45" s="24">
        <f t="shared" si="47"/>
        <v>0</v>
      </c>
      <c r="R45" s="24">
        <f t="shared" si="47"/>
        <v>0</v>
      </c>
      <c r="S45" s="24">
        <f t="shared" si="47"/>
        <v>0</v>
      </c>
      <c r="T45" s="24">
        <f t="shared" si="47"/>
        <v>0</v>
      </c>
      <c r="U45" s="24">
        <f t="shared" si="47"/>
        <v>0.57874999999998522</v>
      </c>
      <c r="V45" s="6"/>
    </row>
  </sheetData>
  <autoFilter ref="A1:W45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</autoFilter>
  <mergeCells count="16">
    <mergeCell ref="B34:E34"/>
    <mergeCell ref="V3:V4"/>
    <mergeCell ref="G4:I4"/>
    <mergeCell ref="M4:O4"/>
    <mergeCell ref="B5:E5"/>
    <mergeCell ref="B20:I20"/>
    <mergeCell ref="A1:V1"/>
    <mergeCell ref="A2:V2"/>
    <mergeCell ref="A3:A4"/>
    <mergeCell ref="B3:B4"/>
    <mergeCell ref="C3:C4"/>
    <mergeCell ref="D3:D4"/>
    <mergeCell ref="E3:E4"/>
    <mergeCell ref="F3:K3"/>
    <mergeCell ref="L3:Q3"/>
    <mergeCell ref="R3:T3"/>
  </mergeCells>
  <printOptions horizontalCentered="1"/>
  <pageMargins left="0" right="0.11811023622047245" top="0.74803149606299213" bottom="0.55118110236220474" header="0.31496062992125984" footer="0.31496062992125984"/>
  <pageSetup paperSize="9" scale="75" orientation="landscape" r:id="rId1"/>
  <headerFooter>
    <oddHeader>&amp;RCMPDI</oddHeader>
    <oddFooter>&amp;LJOB NO. EX-CM23-4EX15&amp;CANNEXURE VI/&amp;P/&amp;N</oddFooter>
  </headerFooter>
  <rowBreaks count="1" manualBreakCount="1">
    <brk id="33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2025-02-10T11:01:55Z</dcterms:modified>
</cp:coreProperties>
</file>