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5" yWindow="-105" windowWidth="23250" windowHeight="12450"/>
  </bookViews>
  <sheets>
    <sheet name="COPPER" sheetId="2" r:id="rId1"/>
  </sheets>
  <definedNames>
    <definedName name="_Hlk186533350" localSheetId="0">COPPER!$A$1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2"/>
  <c r="I12"/>
  <c r="O13"/>
  <c r="L12"/>
  <c r="R13"/>
  <c r="R6"/>
  <c r="R7"/>
  <c r="R8"/>
  <c r="R9"/>
  <c r="R10"/>
  <c r="R11"/>
  <c r="R12"/>
  <c r="R14"/>
  <c r="R15"/>
  <c r="R16"/>
  <c r="R17"/>
  <c r="R18"/>
  <c r="R19"/>
  <c r="R5"/>
  <c r="O6"/>
  <c r="O7"/>
  <c r="O8"/>
  <c r="O9"/>
  <c r="O10"/>
  <c r="O11"/>
  <c r="O12"/>
  <c r="O14"/>
  <c r="O15"/>
  <c r="O16"/>
  <c r="O17"/>
  <c r="O18"/>
  <c r="O19"/>
  <c r="O5"/>
  <c r="L6"/>
  <c r="L7"/>
  <c r="L8"/>
  <c r="L9"/>
  <c r="L10"/>
  <c r="L11"/>
  <c r="L13"/>
  <c r="L14"/>
  <c r="L15"/>
  <c r="L16"/>
  <c r="L17"/>
  <c r="L18"/>
  <c r="L19"/>
  <c r="L5"/>
  <c r="I18"/>
  <c r="I6"/>
  <c r="I7"/>
  <c r="I8"/>
  <c r="I9"/>
  <c r="I10"/>
  <c r="I11"/>
  <c r="I14"/>
  <c r="I15"/>
  <c r="I16"/>
  <c r="I17"/>
  <c r="I19"/>
  <c r="I5"/>
</calcChain>
</file>

<file path=xl/sharedStrings.xml><?xml version="1.0" encoding="utf-8"?>
<sst xmlns="http://schemas.openxmlformats.org/spreadsheetml/2006/main" count="202" uniqueCount="61">
  <si>
    <t>Conglomerate Quartz</t>
  </si>
  <si>
    <t>Quartz</t>
  </si>
  <si>
    <t>EXTERNAL ID</t>
  </si>
  <si>
    <t>INTERNAL ID</t>
  </si>
  <si>
    <t xml:space="preserve">CHANNEL </t>
  </si>
  <si>
    <t xml:space="preserve">BEDROCK </t>
  </si>
  <si>
    <t>SAMPLE TYPES</t>
  </si>
  <si>
    <t>MKBBRC02</t>
  </si>
  <si>
    <t>MKBBRC08</t>
  </si>
  <si>
    <t>MKBBRC20</t>
  </si>
  <si>
    <t>MKBBRC27</t>
  </si>
  <si>
    <t>MKBBRC30</t>
  </si>
  <si>
    <t>MKBBRC43</t>
  </si>
  <si>
    <t>MKBBRC65</t>
  </si>
  <si>
    <t>BDL</t>
  </si>
  <si>
    <t>MKBBRC87</t>
  </si>
  <si>
    <t>MKBBRC105</t>
  </si>
  <si>
    <t>MKBBRC113</t>
  </si>
  <si>
    <t>MKBCH8/2</t>
  </si>
  <si>
    <t>MKBCH8/11A</t>
  </si>
  <si>
    <t>MKBSC01</t>
  </si>
  <si>
    <t>MKBSC10</t>
  </si>
  <si>
    <t>MKBSC20</t>
  </si>
  <si>
    <t>MKBRSCE1</t>
  </si>
  <si>
    <t>MKBRSCE2</t>
  </si>
  <si>
    <t>MKBRSCE3</t>
  </si>
  <si>
    <t>MKBRSCE4</t>
  </si>
  <si>
    <t>MKBRSCE5</t>
  </si>
  <si>
    <t>MKBRSCE6</t>
  </si>
  <si>
    <t>MKBRSCE7</t>
  </si>
  <si>
    <t>MKBRSCE8</t>
  </si>
  <si>
    <t>MKBRSCE9</t>
  </si>
  <si>
    <t>MKBRSCE10</t>
  </si>
  <si>
    <t>MKBRSCE11</t>
  </si>
  <si>
    <t>MKBRSCE12</t>
  </si>
  <si>
    <t>MKBRSCE13</t>
  </si>
  <si>
    <t>MKBRSCE14</t>
  </si>
  <si>
    <t>MKBRSCE15</t>
  </si>
  <si>
    <t>ppm</t>
  </si>
  <si>
    <t>LITHOLOGY</t>
  </si>
  <si>
    <t>EASTING</t>
  </si>
  <si>
    <t>NORTHING</t>
  </si>
  <si>
    <t xml:space="preserve">Co </t>
  </si>
  <si>
    <t xml:space="preserve">Ni </t>
  </si>
  <si>
    <t xml:space="preserve">Cu </t>
  </si>
  <si>
    <t xml:space="preserve">Zn </t>
  </si>
  <si>
    <t xml:space="preserve">Se </t>
  </si>
  <si>
    <t xml:space="preserve">Mo </t>
  </si>
  <si>
    <t>Te</t>
  </si>
  <si>
    <t xml:space="preserve">Pb </t>
  </si>
  <si>
    <t>Internal</t>
  </si>
  <si>
    <t>External</t>
  </si>
  <si>
    <t>Difference</t>
  </si>
  <si>
    <t>Amphibolite</t>
  </si>
  <si>
    <t>Stream Sediments</t>
  </si>
  <si>
    <t>&lt;5</t>
  </si>
  <si>
    <t>&lt;10</t>
  </si>
  <si>
    <t>&lt;50</t>
  </si>
  <si>
    <t>Conglomerate Quartz (qpc)</t>
  </si>
  <si>
    <t>STREAM 
SEDIMENTS</t>
  </si>
  <si>
    <r>
      <t xml:space="preserve">Statement showing Comparison between Primary Vs. Check analysis (external check) for </t>
    </r>
    <r>
      <rPr>
        <b/>
        <sz val="16"/>
        <color rgb="FF000000"/>
        <rFont val="Times New Roman"/>
        <family val="1"/>
      </rPr>
      <t xml:space="preserve">8 radicals i.e. </t>
    </r>
    <r>
      <rPr>
        <b/>
        <sz val="16"/>
        <color theme="1"/>
        <rFont val="Times New Roman"/>
        <family val="1"/>
      </rPr>
      <t>Cu, Pb, Zn, Ni, Co, Te, Mo &amp; Se</t>
    </r>
    <r>
      <rPr>
        <b/>
        <sz val="16"/>
        <color rgb="FF000000"/>
        <rFont val="Times New Roman"/>
        <family val="1"/>
      </rPr>
      <t xml:space="preserve"> of bedrock, channel &amp; 
stream sediments samples  in Kalasapura Chikkamagaluru District, Karnataka</t>
    </r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</si>
</sst>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2"/>
      <color rgb="FF000000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6"/>
      <color theme="1"/>
      <name val="Times New Roman"/>
      <family val="1"/>
    </font>
    <font>
      <b/>
      <sz val="16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1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2" fontId="7" fillId="0" borderId="1" xfId="0" applyNumberFormat="1" applyFont="1" applyBorder="1" applyAlignment="1" applyProtection="1">
      <alignment horizontal="center"/>
      <protection locked="0"/>
    </xf>
    <xf numFmtId="1" fontId="5" fillId="0" borderId="1" xfId="0" applyNumberFormat="1" applyFont="1" applyBorder="1" applyAlignment="1" applyProtection="1">
      <alignment horizontal="center" vertical="top"/>
      <protection locked="0"/>
    </xf>
    <xf numFmtId="1" fontId="5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2" fontId="8" fillId="0" borderId="1" xfId="0" applyNumberFormat="1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left" wrapText="1"/>
      <protection locked="0"/>
    </xf>
    <xf numFmtId="2" fontId="7" fillId="0" borderId="1" xfId="1" applyNumberFormat="1" applyFont="1" applyBorder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2" fontId="4" fillId="0" borderId="1" xfId="0" applyNumberFormat="1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2" fontId="6" fillId="0" borderId="1" xfId="0" applyNumberFormat="1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2" fontId="4" fillId="0" borderId="1" xfId="0" applyNumberFormat="1" applyFont="1" applyBorder="1" applyAlignment="1" applyProtection="1">
      <alignment horizontal="center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2" fontId="6" fillId="0" borderId="1" xfId="0" applyNumberFormat="1" applyFont="1" applyBorder="1" applyAlignment="1" applyProtection="1">
      <alignment horizontal="center"/>
      <protection locked="0"/>
    </xf>
    <xf numFmtId="0" fontId="10" fillId="0" borderId="0" xfId="0" applyFont="1" applyBorder="1" applyAlignment="1" applyProtection="1">
      <alignment vertical="center" wrapText="1"/>
      <protection locked="0"/>
    </xf>
    <xf numFmtId="0" fontId="9" fillId="0" borderId="0" xfId="0" applyFont="1" applyBorder="1" applyProtection="1">
      <protection locked="0"/>
    </xf>
    <xf numFmtId="2" fontId="5" fillId="0" borderId="0" xfId="0" applyNumberFormat="1" applyFont="1" applyBorder="1" applyAlignment="1" applyProtection="1">
      <alignment horizontal="left" vertical="top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38"/>
  <sheetViews>
    <sheetView tabSelected="1" view="pageBreakPreview" zoomScale="60" zoomScaleNormal="70" workbookViewId="0">
      <selection activeCell="V33" sqref="V33"/>
    </sheetView>
  </sheetViews>
  <sheetFormatPr defaultColWidth="8.85546875" defaultRowHeight="15.75"/>
  <cols>
    <col min="1" max="1" width="18.28515625" style="13" bestFit="1" customWidth="1"/>
    <col min="2" max="2" width="16.28515625" style="13" bestFit="1" customWidth="1"/>
    <col min="3" max="3" width="16.7109375" style="13" bestFit="1" customWidth="1"/>
    <col min="4" max="4" width="11.28515625" style="13" bestFit="1" customWidth="1"/>
    <col min="5" max="5" width="14.140625" style="13" bestFit="1" customWidth="1"/>
    <col min="6" max="6" width="27.7109375" style="13" bestFit="1" customWidth="1"/>
    <col min="7" max="7" width="10.28515625" style="13" bestFit="1" customWidth="1"/>
    <col min="8" max="8" width="10.42578125" style="13" bestFit="1" customWidth="1"/>
    <col min="9" max="9" width="12.7109375" style="13" bestFit="1" customWidth="1"/>
    <col min="10" max="11" width="10.42578125" style="13" bestFit="1" customWidth="1"/>
    <col min="12" max="12" width="12.7109375" style="13" bestFit="1" customWidth="1"/>
    <col min="13" max="13" width="10.85546875" style="13" bestFit="1" customWidth="1"/>
    <col min="14" max="14" width="10.42578125" style="13" bestFit="1" customWidth="1"/>
    <col min="15" max="15" width="12.7109375" style="13" bestFit="1" customWidth="1"/>
    <col min="16" max="16" width="10.28515625" style="13" bestFit="1" customWidth="1"/>
    <col min="17" max="17" width="10.42578125" style="13" bestFit="1" customWidth="1"/>
    <col min="18" max="18" width="12.7109375" style="13" bestFit="1" customWidth="1"/>
    <col min="19" max="19" width="10.28515625" style="13" bestFit="1" customWidth="1"/>
    <col min="20" max="20" width="10.42578125" style="13" bestFit="1" customWidth="1"/>
    <col min="21" max="21" width="12.7109375" style="13" bestFit="1" customWidth="1"/>
    <col min="22" max="23" width="10.28515625" style="13" bestFit="1" customWidth="1"/>
    <col min="24" max="24" width="12.7109375" style="13" bestFit="1" customWidth="1"/>
    <col min="25" max="26" width="10.28515625" style="13" bestFit="1" customWidth="1"/>
    <col min="27" max="27" width="12.5703125" style="13" bestFit="1" customWidth="1"/>
    <col min="28" max="28" width="10.140625" style="13" bestFit="1" customWidth="1"/>
    <col min="29" max="29" width="10.28515625" style="13" bestFit="1" customWidth="1"/>
    <col min="30" max="30" width="12.5703125" style="13" bestFit="1" customWidth="1"/>
    <col min="31" max="16384" width="8.85546875" style="13"/>
  </cols>
  <sheetData>
    <row r="1" spans="1:30" s="1" customFormat="1" ht="82.5" customHeight="1">
      <c r="A1" s="20" t="s">
        <v>60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</row>
    <row r="2" spans="1:30" s="1" customFormat="1">
      <c r="A2" s="17" t="s">
        <v>6</v>
      </c>
      <c r="B2" s="17" t="s">
        <v>3</v>
      </c>
      <c r="C2" s="17" t="s">
        <v>2</v>
      </c>
      <c r="D2" s="17" t="s">
        <v>40</v>
      </c>
      <c r="E2" s="17" t="s">
        <v>41</v>
      </c>
      <c r="F2" s="18" t="s">
        <v>39</v>
      </c>
      <c r="G2" s="17" t="s">
        <v>38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</row>
    <row r="3" spans="1:30" s="2" customFormat="1">
      <c r="A3" s="17"/>
      <c r="B3" s="17"/>
      <c r="C3" s="17"/>
      <c r="D3" s="17"/>
      <c r="E3" s="17"/>
      <c r="F3" s="18"/>
      <c r="G3" s="15" t="s">
        <v>50</v>
      </c>
      <c r="H3" s="15" t="s">
        <v>51</v>
      </c>
      <c r="I3" s="15" t="s">
        <v>52</v>
      </c>
      <c r="J3" s="15" t="s">
        <v>50</v>
      </c>
      <c r="K3" s="15" t="s">
        <v>51</v>
      </c>
      <c r="L3" s="15" t="s">
        <v>52</v>
      </c>
      <c r="M3" s="15" t="s">
        <v>50</v>
      </c>
      <c r="N3" s="15" t="s">
        <v>51</v>
      </c>
      <c r="O3" s="15" t="s">
        <v>52</v>
      </c>
      <c r="P3" s="15" t="s">
        <v>50</v>
      </c>
      <c r="Q3" s="15" t="s">
        <v>51</v>
      </c>
      <c r="R3" s="15" t="s">
        <v>52</v>
      </c>
    </row>
    <row r="4" spans="1:30" s="1" customFormat="1">
      <c r="A4" s="17"/>
      <c r="B4" s="17"/>
      <c r="C4" s="17"/>
      <c r="D4" s="17"/>
      <c r="E4" s="17"/>
      <c r="F4" s="18"/>
      <c r="G4" s="21" t="s">
        <v>42</v>
      </c>
      <c r="H4" s="21"/>
      <c r="I4" s="16"/>
      <c r="J4" s="19" t="s">
        <v>43</v>
      </c>
      <c r="K4" s="19"/>
      <c r="L4" s="14"/>
      <c r="M4" s="19" t="s">
        <v>44</v>
      </c>
      <c r="N4" s="19"/>
      <c r="O4" s="14"/>
      <c r="P4" s="19" t="s">
        <v>45</v>
      </c>
      <c r="Q4" s="19"/>
      <c r="R4" s="14"/>
    </row>
    <row r="5" spans="1:30" s="1" customFormat="1">
      <c r="A5" s="17" t="s">
        <v>5</v>
      </c>
      <c r="B5" s="3" t="s">
        <v>7</v>
      </c>
      <c r="C5" s="3" t="s">
        <v>23</v>
      </c>
      <c r="D5" s="4">
        <v>586538</v>
      </c>
      <c r="E5" s="4">
        <v>1468986</v>
      </c>
      <c r="F5" s="5" t="s">
        <v>58</v>
      </c>
      <c r="G5" s="6">
        <v>5.3617520000000001</v>
      </c>
      <c r="H5" s="7">
        <v>6.1517680000000006</v>
      </c>
      <c r="I5" s="8">
        <f>G5-H5</f>
        <v>-0.7900160000000005</v>
      </c>
      <c r="J5" s="6">
        <v>7.3607839999999998</v>
      </c>
      <c r="K5" s="7">
        <v>5.6356000000000011</v>
      </c>
      <c r="L5" s="8">
        <f>J5-K5</f>
        <v>1.7251839999999987</v>
      </c>
      <c r="M5" s="6">
        <v>2.0082249999999999</v>
      </c>
      <c r="N5" s="7">
        <v>6.6020000000000003</v>
      </c>
      <c r="O5" s="8">
        <f>M5-N5</f>
        <v>-4.5937750000000008</v>
      </c>
      <c r="P5" s="6">
        <v>34.257699000000002</v>
      </c>
      <c r="Q5" s="7">
        <v>17.253800000000002</v>
      </c>
      <c r="R5" s="8">
        <f>P5-Q5</f>
        <v>17.003899000000001</v>
      </c>
    </row>
    <row r="6" spans="1:30" s="1" customFormat="1">
      <c r="A6" s="17"/>
      <c r="B6" s="3" t="s">
        <v>8</v>
      </c>
      <c r="C6" s="3" t="s">
        <v>24</v>
      </c>
      <c r="D6" s="4">
        <v>590041</v>
      </c>
      <c r="E6" s="4">
        <v>1471435</v>
      </c>
      <c r="F6" s="5" t="s">
        <v>58</v>
      </c>
      <c r="G6" s="6">
        <v>14.847468000000001</v>
      </c>
      <c r="H6" s="7">
        <v>16.131384000000001</v>
      </c>
      <c r="I6" s="8">
        <f t="shared" ref="I6:I19" si="0">G6-H6</f>
        <v>-1.2839159999999996</v>
      </c>
      <c r="J6" s="6">
        <v>9.5974199999999996</v>
      </c>
      <c r="K6" s="7">
        <v>11.23</v>
      </c>
      <c r="L6" s="8">
        <f t="shared" ref="L6:L19" si="1">J6-K6</f>
        <v>-1.6325800000000008</v>
      </c>
      <c r="M6" s="6">
        <v>46.630296000000001</v>
      </c>
      <c r="N6" s="7">
        <v>65.677999999999997</v>
      </c>
      <c r="O6" s="8">
        <f t="shared" ref="O6:O19" si="2">M6-N6</f>
        <v>-19.047703999999996</v>
      </c>
      <c r="P6" s="6">
        <v>15.363072000000001</v>
      </c>
      <c r="Q6" s="7" t="s">
        <v>55</v>
      </c>
      <c r="R6" s="8">
        <f>P6-2.5</f>
        <v>12.863072000000001</v>
      </c>
    </row>
    <row r="7" spans="1:30" s="1" customFormat="1">
      <c r="A7" s="17"/>
      <c r="B7" s="3" t="s">
        <v>9</v>
      </c>
      <c r="C7" s="3" t="s">
        <v>25</v>
      </c>
      <c r="D7" s="4">
        <v>589767</v>
      </c>
      <c r="E7" s="4">
        <v>1469100</v>
      </c>
      <c r="F7" s="5" t="s">
        <v>53</v>
      </c>
      <c r="G7" s="6">
        <v>57.563311999999996</v>
      </c>
      <c r="H7" s="7">
        <v>57.772203999999995</v>
      </c>
      <c r="I7" s="8">
        <f t="shared" si="0"/>
        <v>-0.20889199999999875</v>
      </c>
      <c r="J7" s="6">
        <v>22.986352999999998</v>
      </c>
      <c r="K7" s="7">
        <v>41.308000000000007</v>
      </c>
      <c r="L7" s="8">
        <f t="shared" si="1"/>
        <v>-18.321647000000009</v>
      </c>
      <c r="M7" s="6">
        <v>199.099964</v>
      </c>
      <c r="N7" s="7">
        <v>235.09760000000003</v>
      </c>
      <c r="O7" s="8">
        <f t="shared" si="2"/>
        <v>-35.997636000000028</v>
      </c>
      <c r="P7" s="6">
        <v>23.401653</v>
      </c>
      <c r="Q7" s="7">
        <v>51.033700000000003</v>
      </c>
      <c r="R7" s="8">
        <f t="shared" ref="R7:R19" si="3">P7-Q7</f>
        <v>-27.632047000000004</v>
      </c>
    </row>
    <row r="8" spans="1:30" s="1" customFormat="1">
      <c r="A8" s="17"/>
      <c r="B8" s="3" t="s">
        <v>10</v>
      </c>
      <c r="C8" s="3" t="s">
        <v>26</v>
      </c>
      <c r="D8" s="4">
        <v>596911</v>
      </c>
      <c r="E8" s="4">
        <v>1473479.8668</v>
      </c>
      <c r="F8" s="5" t="s">
        <v>58</v>
      </c>
      <c r="G8" s="6">
        <v>37.817833</v>
      </c>
      <c r="H8" s="7">
        <v>57.092590000000001</v>
      </c>
      <c r="I8" s="8">
        <f t="shared" si="0"/>
        <v>-19.274757000000001</v>
      </c>
      <c r="J8" s="6">
        <v>11.690938000000001</v>
      </c>
      <c r="K8" s="7">
        <v>24.514000000000003</v>
      </c>
      <c r="L8" s="8">
        <f t="shared" si="1"/>
        <v>-12.823062000000002</v>
      </c>
      <c r="M8" s="6">
        <v>5900</v>
      </c>
      <c r="N8" s="8">
        <v>5847.5039999999999</v>
      </c>
      <c r="O8" s="8">
        <f t="shared" si="2"/>
        <v>52.496000000000095</v>
      </c>
      <c r="P8" s="6">
        <v>68.135885000000002</v>
      </c>
      <c r="Q8" s="7">
        <v>121.11870000000002</v>
      </c>
      <c r="R8" s="8">
        <f t="shared" si="3"/>
        <v>-52.982815000000016</v>
      </c>
    </row>
    <row r="9" spans="1:30" s="1" customFormat="1">
      <c r="A9" s="17"/>
      <c r="B9" s="3" t="s">
        <v>11</v>
      </c>
      <c r="C9" s="3" t="s">
        <v>27</v>
      </c>
      <c r="D9" s="4">
        <v>596012</v>
      </c>
      <c r="E9" s="4">
        <v>1473259</v>
      </c>
      <c r="F9" s="5" t="s">
        <v>58</v>
      </c>
      <c r="G9" s="6">
        <v>35.360027000000002</v>
      </c>
      <c r="H9" s="7">
        <v>55.049148000000002</v>
      </c>
      <c r="I9" s="8">
        <f t="shared" si="0"/>
        <v>-19.689121</v>
      </c>
      <c r="J9" s="6">
        <v>71.024812000000011</v>
      </c>
      <c r="K9" s="7">
        <v>196.16920000000002</v>
      </c>
      <c r="L9" s="8">
        <f t="shared" si="1"/>
        <v>-125.14438800000001</v>
      </c>
      <c r="M9" s="6">
        <v>561</v>
      </c>
      <c r="N9" s="7">
        <v>504.21199999999999</v>
      </c>
      <c r="O9" s="8">
        <f t="shared" si="2"/>
        <v>56.788000000000011</v>
      </c>
      <c r="P9" s="6">
        <v>57.932254999999998</v>
      </c>
      <c r="Q9" s="7">
        <v>98.712900000000005</v>
      </c>
      <c r="R9" s="8">
        <f t="shared" si="3"/>
        <v>-40.780645000000007</v>
      </c>
    </row>
    <row r="10" spans="1:30" s="1" customFormat="1">
      <c r="A10" s="17"/>
      <c r="B10" s="3" t="s">
        <v>12</v>
      </c>
      <c r="C10" s="3" t="s">
        <v>28</v>
      </c>
      <c r="D10" s="4">
        <v>593006</v>
      </c>
      <c r="E10" s="4">
        <v>1471784</v>
      </c>
      <c r="F10" s="5" t="s">
        <v>0</v>
      </c>
      <c r="G10" s="6">
        <v>43.869554999999998</v>
      </c>
      <c r="H10" s="7">
        <v>50.350843999999995</v>
      </c>
      <c r="I10" s="8">
        <f t="shared" si="0"/>
        <v>-6.4812889999999967</v>
      </c>
      <c r="J10" s="6">
        <v>8.7475490000000011</v>
      </c>
      <c r="K10" s="7">
        <v>15.636399999999998</v>
      </c>
      <c r="L10" s="8">
        <f t="shared" si="1"/>
        <v>-6.8888509999999972</v>
      </c>
      <c r="M10" s="6">
        <v>49.080177000000006</v>
      </c>
      <c r="N10" s="7">
        <v>36.356000000000009</v>
      </c>
      <c r="O10" s="8">
        <f t="shared" si="2"/>
        <v>12.724176999999997</v>
      </c>
      <c r="P10" s="6">
        <v>10.367258</v>
      </c>
      <c r="Q10" s="7">
        <v>7.1744000000000021</v>
      </c>
      <c r="R10" s="8">
        <f t="shared" si="3"/>
        <v>3.1928579999999975</v>
      </c>
    </row>
    <row r="11" spans="1:30" s="1" customFormat="1">
      <c r="A11" s="17"/>
      <c r="B11" s="3" t="s">
        <v>13</v>
      </c>
      <c r="C11" s="3" t="s">
        <v>29</v>
      </c>
      <c r="D11" s="4">
        <v>596063.42099999997</v>
      </c>
      <c r="E11" s="4">
        <v>1472939.39</v>
      </c>
      <c r="F11" s="5" t="s">
        <v>53</v>
      </c>
      <c r="G11" s="6">
        <v>44.37285</v>
      </c>
      <c r="H11" s="7">
        <v>58.564218000000004</v>
      </c>
      <c r="I11" s="8">
        <f t="shared" si="0"/>
        <v>-14.191368000000004</v>
      </c>
      <c r="J11" s="6">
        <v>69.250392000000005</v>
      </c>
      <c r="K11" s="7">
        <v>159.28720000000001</v>
      </c>
      <c r="L11" s="8">
        <f t="shared" si="1"/>
        <v>-90.036808000000008</v>
      </c>
      <c r="M11" s="6">
        <v>138.199915</v>
      </c>
      <c r="N11" s="7">
        <v>150.03680000000003</v>
      </c>
      <c r="O11" s="8">
        <f t="shared" si="2"/>
        <v>-11.836885000000024</v>
      </c>
      <c r="P11" s="6">
        <v>105.64442600000001</v>
      </c>
      <c r="Q11" s="7">
        <v>110.0656</v>
      </c>
      <c r="R11" s="8">
        <f t="shared" si="3"/>
        <v>-4.4211739999999935</v>
      </c>
    </row>
    <row r="12" spans="1:30" s="1" customFormat="1">
      <c r="A12" s="17"/>
      <c r="B12" s="3" t="s">
        <v>15</v>
      </c>
      <c r="C12" s="3" t="s">
        <v>30</v>
      </c>
      <c r="D12" s="3">
        <v>600561</v>
      </c>
      <c r="E12" s="3">
        <v>1469115</v>
      </c>
      <c r="F12" s="5" t="s">
        <v>58</v>
      </c>
      <c r="G12" s="6">
        <v>1.8426549999999999</v>
      </c>
      <c r="H12" s="7" t="s">
        <v>55</v>
      </c>
      <c r="I12" s="8">
        <f>G12-2.5</f>
        <v>-0.65734500000000007</v>
      </c>
      <c r="J12" s="6">
        <v>6.0548649999999995</v>
      </c>
      <c r="K12" s="7" t="s">
        <v>55</v>
      </c>
      <c r="L12" s="8">
        <f>J12-2.5</f>
        <v>3.5548649999999995</v>
      </c>
      <c r="M12" s="6">
        <v>20.223294000000003</v>
      </c>
      <c r="N12" s="7">
        <v>5.8244000000000007</v>
      </c>
      <c r="O12" s="8">
        <f t="shared" si="2"/>
        <v>14.398894000000002</v>
      </c>
      <c r="P12" s="6">
        <v>15.790652</v>
      </c>
      <c r="Q12" s="7">
        <v>6.1365000000000016</v>
      </c>
      <c r="R12" s="8">
        <f t="shared" si="3"/>
        <v>9.6541519999999981</v>
      </c>
    </row>
    <row r="13" spans="1:30" s="1" customFormat="1">
      <c r="A13" s="17"/>
      <c r="B13" s="3" t="s">
        <v>16</v>
      </c>
      <c r="C13" s="3" t="s">
        <v>31</v>
      </c>
      <c r="D13" s="3">
        <v>604887</v>
      </c>
      <c r="E13" s="3">
        <v>1473420</v>
      </c>
      <c r="F13" s="5" t="s">
        <v>58</v>
      </c>
      <c r="G13" s="6">
        <v>4.3556699999999999</v>
      </c>
      <c r="H13" s="7" t="s">
        <v>55</v>
      </c>
      <c r="I13" s="8">
        <f>G13-2.5</f>
        <v>1.8556699999999999</v>
      </c>
      <c r="J13" s="6">
        <v>5.5302939999999996</v>
      </c>
      <c r="K13" s="7">
        <v>5.8516000000000004</v>
      </c>
      <c r="L13" s="8">
        <f t="shared" si="1"/>
        <v>-0.32130600000000076</v>
      </c>
      <c r="M13" s="6">
        <v>11.006974</v>
      </c>
      <c r="N13" s="7" t="s">
        <v>55</v>
      </c>
      <c r="O13" s="8">
        <f>M13-2.5</f>
        <v>8.5069739999999996</v>
      </c>
      <c r="P13" s="6">
        <v>10.297992000000001</v>
      </c>
      <c r="Q13" s="7" t="s">
        <v>55</v>
      </c>
      <c r="R13" s="8">
        <f>P13-2.5</f>
        <v>7.7979920000000007</v>
      </c>
    </row>
    <row r="14" spans="1:30" s="1" customFormat="1">
      <c r="A14" s="17"/>
      <c r="B14" s="3" t="s">
        <v>17</v>
      </c>
      <c r="C14" s="3" t="s">
        <v>32</v>
      </c>
      <c r="D14" s="3">
        <v>599240</v>
      </c>
      <c r="E14" s="3">
        <v>1468741</v>
      </c>
      <c r="F14" s="5" t="s">
        <v>1</v>
      </c>
      <c r="G14" s="6">
        <v>105.587824</v>
      </c>
      <c r="H14" s="7">
        <v>102.067212</v>
      </c>
      <c r="I14" s="8">
        <f t="shared" si="0"/>
        <v>3.5206119999999999</v>
      </c>
      <c r="J14" s="6">
        <v>1300</v>
      </c>
      <c r="K14" s="8">
        <v>1314.6759999999999</v>
      </c>
      <c r="L14" s="8">
        <f t="shared" si="1"/>
        <v>-14.675999999999931</v>
      </c>
      <c r="M14" s="6">
        <v>81.034399000000008</v>
      </c>
      <c r="N14" s="7">
        <v>84.243200000000016</v>
      </c>
      <c r="O14" s="8">
        <f t="shared" si="2"/>
        <v>-3.2088010000000082</v>
      </c>
      <c r="P14" s="6">
        <v>141.929024</v>
      </c>
      <c r="Q14" s="7">
        <v>85.305800000000005</v>
      </c>
      <c r="R14" s="8">
        <f t="shared" si="3"/>
        <v>56.623223999999993</v>
      </c>
    </row>
    <row r="15" spans="1:30" s="1" customFormat="1">
      <c r="A15" s="17" t="s">
        <v>4</v>
      </c>
      <c r="B15" s="3" t="s">
        <v>18</v>
      </c>
      <c r="C15" s="3" t="s">
        <v>33</v>
      </c>
      <c r="D15" s="4">
        <v>596873</v>
      </c>
      <c r="E15" s="4">
        <v>1473488</v>
      </c>
      <c r="F15" s="5" t="s">
        <v>53</v>
      </c>
      <c r="G15" s="6">
        <v>53.98807</v>
      </c>
      <c r="H15" s="7">
        <v>60.831423999999998</v>
      </c>
      <c r="I15" s="8">
        <f t="shared" si="0"/>
        <v>-6.8433539999999979</v>
      </c>
      <c r="J15" s="6">
        <v>46.001824999999997</v>
      </c>
      <c r="K15" s="7">
        <v>95.1892</v>
      </c>
      <c r="L15" s="8">
        <f t="shared" si="1"/>
        <v>-49.187375000000003</v>
      </c>
      <c r="M15" s="10">
        <v>1800</v>
      </c>
      <c r="N15" s="7">
        <v>1741.3520000000003</v>
      </c>
      <c r="O15" s="8">
        <f t="shared" si="2"/>
        <v>58.647999999999683</v>
      </c>
      <c r="P15" s="6">
        <v>159.48670899999999</v>
      </c>
      <c r="Q15" s="7">
        <v>138.57040000000001</v>
      </c>
      <c r="R15" s="8">
        <f t="shared" si="3"/>
        <v>20.916308999999984</v>
      </c>
    </row>
    <row r="16" spans="1:30" s="1" customFormat="1">
      <c r="A16" s="17"/>
      <c r="B16" s="3" t="s">
        <v>19</v>
      </c>
      <c r="C16" s="3" t="s">
        <v>34</v>
      </c>
      <c r="D16" s="4">
        <v>589767</v>
      </c>
      <c r="E16" s="4">
        <v>1469100</v>
      </c>
      <c r="F16" s="5" t="s">
        <v>58</v>
      </c>
      <c r="G16" s="6">
        <v>4.6667449999999997</v>
      </c>
      <c r="H16" s="7">
        <v>5.9583759999999995</v>
      </c>
      <c r="I16" s="8">
        <f t="shared" si="0"/>
        <v>-1.2916309999999998</v>
      </c>
      <c r="J16" s="6">
        <v>3.5344709999999999</v>
      </c>
      <c r="K16" s="7">
        <v>6.0028000000000006</v>
      </c>
      <c r="L16" s="8">
        <f t="shared" si="1"/>
        <v>-2.4683290000000007</v>
      </c>
      <c r="M16" s="6">
        <v>19.650178</v>
      </c>
      <c r="N16" s="7">
        <v>14.723600000000005</v>
      </c>
      <c r="O16" s="8">
        <f t="shared" si="2"/>
        <v>4.9265779999999957</v>
      </c>
      <c r="P16" s="6">
        <v>18.230757000000001</v>
      </c>
      <c r="Q16" s="7">
        <v>5.8689999999999998</v>
      </c>
      <c r="R16" s="8">
        <f t="shared" si="3"/>
        <v>12.361757000000001</v>
      </c>
    </row>
    <row r="17" spans="1:20" s="1" customFormat="1">
      <c r="A17" s="18" t="s">
        <v>59</v>
      </c>
      <c r="B17" s="3" t="s">
        <v>20</v>
      </c>
      <c r="C17" s="3" t="s">
        <v>35</v>
      </c>
      <c r="D17" s="3">
        <v>595989</v>
      </c>
      <c r="E17" s="3">
        <v>1473667</v>
      </c>
      <c r="F17" s="11" t="s">
        <v>54</v>
      </c>
      <c r="G17" s="12">
        <v>54.310817</v>
      </c>
      <c r="H17" s="7">
        <v>58.120559999999998</v>
      </c>
      <c r="I17" s="8">
        <f t="shared" si="0"/>
        <v>-3.8097429999999974</v>
      </c>
      <c r="J17" s="12">
        <v>73.853039999999993</v>
      </c>
      <c r="K17" s="7">
        <v>112.09120000000001</v>
      </c>
      <c r="L17" s="8">
        <f t="shared" si="1"/>
        <v>-38.238160000000022</v>
      </c>
      <c r="M17" s="12">
        <v>161.799059</v>
      </c>
      <c r="N17" s="7">
        <v>176.4212</v>
      </c>
      <c r="O17" s="8">
        <f t="shared" si="2"/>
        <v>-14.622140999999999</v>
      </c>
      <c r="P17" s="12">
        <v>112.12934299999999</v>
      </c>
      <c r="Q17" s="7">
        <v>97.514499999999998</v>
      </c>
      <c r="R17" s="8">
        <f t="shared" si="3"/>
        <v>14.614842999999993</v>
      </c>
    </row>
    <row r="18" spans="1:20" s="1" customFormat="1">
      <c r="A18" s="17"/>
      <c r="B18" s="3" t="s">
        <v>21</v>
      </c>
      <c r="C18" s="3" t="s">
        <v>36</v>
      </c>
      <c r="D18" s="3">
        <v>599491</v>
      </c>
      <c r="E18" s="3">
        <v>1469581</v>
      </c>
      <c r="F18" s="11" t="s">
        <v>54</v>
      </c>
      <c r="G18" s="12">
        <v>3.6103299999999998</v>
      </c>
      <c r="H18" s="7" t="s">
        <v>55</v>
      </c>
      <c r="I18" s="8">
        <f>G18-0.005</f>
        <v>3.6053299999999999</v>
      </c>
      <c r="J18" s="12">
        <v>9.0963449999999995</v>
      </c>
      <c r="K18" s="7">
        <v>11.014000000000001</v>
      </c>
      <c r="L18" s="8">
        <f t="shared" si="1"/>
        <v>-1.9176550000000017</v>
      </c>
      <c r="M18" s="12">
        <v>18.825904999999999</v>
      </c>
      <c r="N18" s="7">
        <v>7.4228000000000023</v>
      </c>
      <c r="O18" s="8">
        <f t="shared" si="2"/>
        <v>11.403104999999996</v>
      </c>
      <c r="P18" s="12">
        <v>31.176454000000003</v>
      </c>
      <c r="Q18" s="7">
        <v>30.564600000000006</v>
      </c>
      <c r="R18" s="8">
        <f t="shared" si="3"/>
        <v>0.61185399999999746</v>
      </c>
    </row>
    <row r="19" spans="1:20" s="1" customFormat="1">
      <c r="A19" s="17"/>
      <c r="B19" s="3" t="s">
        <v>22</v>
      </c>
      <c r="C19" s="3" t="s">
        <v>37</v>
      </c>
      <c r="D19" s="3">
        <v>601245</v>
      </c>
      <c r="E19" s="3">
        <v>1475329</v>
      </c>
      <c r="F19" s="11" t="s">
        <v>54</v>
      </c>
      <c r="G19" s="12">
        <v>88.572474</v>
      </c>
      <c r="H19" s="7">
        <v>81.682910000000007</v>
      </c>
      <c r="I19" s="8">
        <f t="shared" si="0"/>
        <v>6.8895639999999929</v>
      </c>
      <c r="J19" s="12">
        <v>262.26984700000003</v>
      </c>
      <c r="K19" s="7">
        <v>358.82800000000003</v>
      </c>
      <c r="L19" s="8">
        <f t="shared" si="1"/>
        <v>-96.558153000000004</v>
      </c>
      <c r="M19" s="12">
        <v>131.73840100000001</v>
      </c>
      <c r="N19" s="7">
        <v>128.00480000000002</v>
      </c>
      <c r="O19" s="8">
        <f t="shared" si="2"/>
        <v>3.7336009999999931</v>
      </c>
      <c r="P19" s="12">
        <v>110.546907</v>
      </c>
      <c r="Q19" s="7">
        <v>88.366</v>
      </c>
      <c r="R19" s="8">
        <f t="shared" si="3"/>
        <v>22.180907000000005</v>
      </c>
    </row>
    <row r="20" spans="1:20">
      <c r="T20" s="23"/>
    </row>
    <row r="21" spans="1:20">
      <c r="A21" s="17" t="s">
        <v>6</v>
      </c>
      <c r="B21" s="17" t="s">
        <v>3</v>
      </c>
      <c r="C21" s="17" t="s">
        <v>2</v>
      </c>
      <c r="D21" s="17" t="s">
        <v>40</v>
      </c>
      <c r="E21" s="17" t="s">
        <v>41</v>
      </c>
      <c r="F21" s="18" t="s">
        <v>39</v>
      </c>
      <c r="G21" s="17" t="s">
        <v>38</v>
      </c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T21" s="24"/>
    </row>
    <row r="22" spans="1:20">
      <c r="A22" s="17"/>
      <c r="B22" s="17"/>
      <c r="C22" s="17"/>
      <c r="D22" s="17"/>
      <c r="E22" s="17"/>
      <c r="F22" s="18"/>
      <c r="G22" s="15" t="s">
        <v>50</v>
      </c>
      <c r="H22" s="15" t="s">
        <v>51</v>
      </c>
      <c r="I22" s="15" t="s">
        <v>52</v>
      </c>
      <c r="J22" s="15" t="s">
        <v>50</v>
      </c>
      <c r="K22" s="15" t="s">
        <v>51</v>
      </c>
      <c r="L22" s="15" t="s">
        <v>52</v>
      </c>
      <c r="M22" s="15" t="s">
        <v>50</v>
      </c>
      <c r="N22" s="15" t="s">
        <v>51</v>
      </c>
      <c r="O22" s="15" t="s">
        <v>52</v>
      </c>
      <c r="P22" s="15" t="s">
        <v>50</v>
      </c>
      <c r="Q22" s="15" t="s">
        <v>51</v>
      </c>
      <c r="R22" s="15" t="s">
        <v>52</v>
      </c>
      <c r="T22" s="23"/>
    </row>
    <row r="23" spans="1:20">
      <c r="A23" s="17"/>
      <c r="B23" s="17"/>
      <c r="C23" s="17"/>
      <c r="D23" s="17"/>
      <c r="E23" s="17"/>
      <c r="F23" s="18"/>
      <c r="G23" s="19" t="s">
        <v>46</v>
      </c>
      <c r="H23" s="19"/>
      <c r="I23" s="14"/>
      <c r="J23" s="19" t="s">
        <v>47</v>
      </c>
      <c r="K23" s="19"/>
      <c r="L23" s="14"/>
      <c r="M23" s="19" t="s">
        <v>48</v>
      </c>
      <c r="N23" s="19"/>
      <c r="O23" s="14"/>
      <c r="P23" s="19" t="s">
        <v>49</v>
      </c>
      <c r="Q23" s="19"/>
      <c r="R23" s="19"/>
      <c r="T23" s="23"/>
    </row>
    <row r="24" spans="1:20">
      <c r="A24" s="17" t="s">
        <v>5</v>
      </c>
      <c r="B24" s="3" t="s">
        <v>7</v>
      </c>
      <c r="C24" s="3" t="s">
        <v>23</v>
      </c>
      <c r="D24" s="4">
        <v>586538</v>
      </c>
      <c r="E24" s="4">
        <v>1468986</v>
      </c>
      <c r="F24" s="5" t="s">
        <v>58</v>
      </c>
      <c r="G24" s="6">
        <v>0.48518700000000003</v>
      </c>
      <c r="H24" s="7" t="s">
        <v>57</v>
      </c>
      <c r="I24" s="8">
        <v>-24.514813</v>
      </c>
      <c r="J24" s="6">
        <v>2.6608449999999997</v>
      </c>
      <c r="K24" s="7" t="s">
        <v>56</v>
      </c>
      <c r="L24" s="8">
        <v>-2.3391550000000003</v>
      </c>
      <c r="M24" s="6">
        <v>0.20161999999999999</v>
      </c>
      <c r="N24" s="7" t="s">
        <v>57</v>
      </c>
      <c r="O24" s="9">
        <v>-24.798380000000002</v>
      </c>
      <c r="P24" s="6">
        <v>10.624829</v>
      </c>
      <c r="Q24" s="7">
        <v>14.261000000000003</v>
      </c>
      <c r="R24" s="8">
        <v>-3.6361710000000027</v>
      </c>
      <c r="T24" s="23"/>
    </row>
    <row r="25" spans="1:20">
      <c r="A25" s="17"/>
      <c r="B25" s="3" t="s">
        <v>8</v>
      </c>
      <c r="C25" s="3" t="s">
        <v>24</v>
      </c>
      <c r="D25" s="4">
        <v>590041</v>
      </c>
      <c r="E25" s="4">
        <v>1471435</v>
      </c>
      <c r="F25" s="5" t="s">
        <v>58</v>
      </c>
      <c r="G25" s="6">
        <v>0.31101400000000001</v>
      </c>
      <c r="H25" s="7" t="s">
        <v>57</v>
      </c>
      <c r="I25" s="8">
        <v>-24.688986</v>
      </c>
      <c r="J25" s="6">
        <v>2.1037629999999998</v>
      </c>
      <c r="K25" s="7" t="s">
        <v>56</v>
      </c>
      <c r="L25" s="8">
        <v>-2.8962370000000002</v>
      </c>
      <c r="M25" s="6">
        <v>2.6883000000000001E-2</v>
      </c>
      <c r="N25" s="7" t="s">
        <v>57</v>
      </c>
      <c r="O25" s="9">
        <v>-24.973116999999998</v>
      </c>
      <c r="P25" s="6">
        <v>6.1446549999999993</v>
      </c>
      <c r="Q25" s="7" t="s">
        <v>55</v>
      </c>
      <c r="R25" s="8">
        <v>3.6446549999999993</v>
      </c>
      <c r="T25" s="23"/>
    </row>
    <row r="26" spans="1:20">
      <c r="A26" s="17"/>
      <c r="B26" s="3" t="s">
        <v>9</v>
      </c>
      <c r="C26" s="3" t="s">
        <v>25</v>
      </c>
      <c r="D26" s="4">
        <v>589767</v>
      </c>
      <c r="E26" s="4">
        <v>1469100</v>
      </c>
      <c r="F26" s="5" t="s">
        <v>53</v>
      </c>
      <c r="G26" s="6">
        <v>1.1719549999999999</v>
      </c>
      <c r="H26" s="7" t="s">
        <v>57</v>
      </c>
      <c r="I26" s="8">
        <v>-23.828044999999999</v>
      </c>
      <c r="J26" s="6">
        <v>4.4272130000000001</v>
      </c>
      <c r="K26" s="7" t="s">
        <v>56</v>
      </c>
      <c r="L26" s="8">
        <v>-0.57278699999999994</v>
      </c>
      <c r="M26" s="6">
        <v>0.49736900000000001</v>
      </c>
      <c r="N26" s="7" t="s">
        <v>57</v>
      </c>
      <c r="O26" s="9">
        <v>-24.502631000000001</v>
      </c>
      <c r="P26" s="6">
        <v>15.518332000000001</v>
      </c>
      <c r="Q26" s="7">
        <v>27.120000000000005</v>
      </c>
      <c r="R26" s="8">
        <v>-11.601668000000004</v>
      </c>
    </row>
    <row r="27" spans="1:20">
      <c r="A27" s="17"/>
      <c r="B27" s="3" t="s">
        <v>10</v>
      </c>
      <c r="C27" s="3" t="s">
        <v>26</v>
      </c>
      <c r="D27" s="4">
        <v>596911</v>
      </c>
      <c r="E27" s="4">
        <v>1473479.8668</v>
      </c>
      <c r="F27" s="5" t="s">
        <v>58</v>
      </c>
      <c r="G27" s="6">
        <v>0.72157000000000004</v>
      </c>
      <c r="H27" s="7" t="s">
        <v>57</v>
      </c>
      <c r="I27" s="8">
        <v>-24.27843</v>
      </c>
      <c r="J27" s="6">
        <v>1.1064419999999999</v>
      </c>
      <c r="K27" s="7" t="s">
        <v>56</v>
      </c>
      <c r="L27" s="8">
        <v>-3.8935580000000001</v>
      </c>
      <c r="M27" s="6">
        <v>0.37636999999999998</v>
      </c>
      <c r="N27" s="7" t="s">
        <v>57</v>
      </c>
      <c r="O27" s="9">
        <v>-24.623629999999999</v>
      </c>
      <c r="P27" s="6">
        <v>6.4598019999999998</v>
      </c>
      <c r="Q27" s="7">
        <v>7.6390000000000011</v>
      </c>
      <c r="R27" s="8">
        <v>-1.1791980000000013</v>
      </c>
    </row>
    <row r="28" spans="1:20">
      <c r="A28" s="17"/>
      <c r="B28" s="3" t="s">
        <v>11</v>
      </c>
      <c r="C28" s="3" t="s">
        <v>27</v>
      </c>
      <c r="D28" s="4">
        <v>596012</v>
      </c>
      <c r="E28" s="4">
        <v>1473259</v>
      </c>
      <c r="F28" s="5" t="s">
        <v>58</v>
      </c>
      <c r="G28" s="6">
        <v>0.136846</v>
      </c>
      <c r="H28" s="7" t="s">
        <v>57</v>
      </c>
      <c r="I28" s="8">
        <v>-24.863154000000002</v>
      </c>
      <c r="J28" s="6">
        <v>0.59772000000000003</v>
      </c>
      <c r="K28" s="7" t="s">
        <v>56</v>
      </c>
      <c r="L28" s="8">
        <v>-4.4022800000000002</v>
      </c>
      <c r="M28" s="6">
        <v>2.6883000000000001E-2</v>
      </c>
      <c r="N28" s="7" t="s">
        <v>57</v>
      </c>
      <c r="O28" s="9">
        <v>-24.973116999999998</v>
      </c>
      <c r="P28" s="6">
        <v>4.4840339999999994</v>
      </c>
      <c r="Q28" s="7">
        <v>5.5050000000000008</v>
      </c>
      <c r="R28" s="8">
        <v>-1.0209660000000014</v>
      </c>
    </row>
    <row r="29" spans="1:20">
      <c r="A29" s="17"/>
      <c r="B29" s="3" t="s">
        <v>12</v>
      </c>
      <c r="C29" s="3" t="s">
        <v>28</v>
      </c>
      <c r="D29" s="4">
        <v>593006</v>
      </c>
      <c r="E29" s="4">
        <v>1471784</v>
      </c>
      <c r="F29" s="5" t="s">
        <v>0</v>
      </c>
      <c r="G29" s="6">
        <v>0.24662200000000001</v>
      </c>
      <c r="H29" s="7" t="s">
        <v>57</v>
      </c>
      <c r="I29" s="8">
        <v>-24.753378000000001</v>
      </c>
      <c r="J29" s="6">
        <v>2.0116400000000003</v>
      </c>
      <c r="K29" s="7" t="s">
        <v>56</v>
      </c>
      <c r="L29" s="8">
        <v>-2.9883599999999997</v>
      </c>
      <c r="M29" s="6">
        <v>0.30375599999999997</v>
      </c>
      <c r="N29" s="7" t="s">
        <v>57</v>
      </c>
      <c r="O29" s="9">
        <v>-24.696244</v>
      </c>
      <c r="P29" s="6">
        <v>12.65854</v>
      </c>
      <c r="Q29" s="7">
        <v>14.195</v>
      </c>
      <c r="R29" s="8">
        <v>-1.5364599999999999</v>
      </c>
    </row>
    <row r="30" spans="1:20">
      <c r="A30" s="17"/>
      <c r="B30" s="3" t="s">
        <v>13</v>
      </c>
      <c r="C30" s="3" t="s">
        <v>29</v>
      </c>
      <c r="D30" s="4">
        <v>596063.42099999997</v>
      </c>
      <c r="E30" s="4">
        <v>1472939.39</v>
      </c>
      <c r="F30" s="5" t="s">
        <v>53</v>
      </c>
      <c r="G30" s="6" t="s">
        <v>14</v>
      </c>
      <c r="H30" s="7" t="s">
        <v>57</v>
      </c>
      <c r="I30" s="8">
        <v>0</v>
      </c>
      <c r="J30" s="6">
        <v>0.290489</v>
      </c>
      <c r="K30" s="7" t="s">
        <v>56</v>
      </c>
      <c r="L30" s="8">
        <v>-4.709511</v>
      </c>
      <c r="M30" s="6">
        <v>2.6998999999999999E-2</v>
      </c>
      <c r="N30" s="7" t="s">
        <v>57</v>
      </c>
      <c r="O30" s="9">
        <v>-24.973001</v>
      </c>
      <c r="P30" s="6">
        <v>8.6941299999999995</v>
      </c>
      <c r="Q30" s="7">
        <v>7.2430000000000021</v>
      </c>
      <c r="R30" s="8">
        <v>1.4511299999999974</v>
      </c>
    </row>
    <row r="31" spans="1:20">
      <c r="A31" s="17"/>
      <c r="B31" s="3" t="s">
        <v>15</v>
      </c>
      <c r="C31" s="3" t="s">
        <v>30</v>
      </c>
      <c r="D31" s="3">
        <v>600561</v>
      </c>
      <c r="E31" s="3">
        <v>1469115</v>
      </c>
      <c r="F31" s="5" t="s">
        <v>58</v>
      </c>
      <c r="G31" s="6">
        <v>1.524446</v>
      </c>
      <c r="H31" s="7" t="s">
        <v>57</v>
      </c>
      <c r="I31" s="8">
        <v>-23.475553999999999</v>
      </c>
      <c r="J31" s="6">
        <v>1.380233</v>
      </c>
      <c r="K31" s="7" t="s">
        <v>56</v>
      </c>
      <c r="L31" s="8">
        <v>-3.619767</v>
      </c>
      <c r="M31" s="6">
        <v>1.1731E-2</v>
      </c>
      <c r="N31" s="7" t="s">
        <v>57</v>
      </c>
      <c r="O31" s="9">
        <v>-24.988268999999999</v>
      </c>
      <c r="P31" s="6">
        <v>5.0438049999999999</v>
      </c>
      <c r="Q31" s="7" t="s">
        <v>55</v>
      </c>
      <c r="R31" s="8">
        <v>2.5438049999999999</v>
      </c>
    </row>
    <row r="32" spans="1:20">
      <c r="A32" s="17"/>
      <c r="B32" s="3" t="s">
        <v>16</v>
      </c>
      <c r="C32" s="3" t="s">
        <v>31</v>
      </c>
      <c r="D32" s="3">
        <v>604887</v>
      </c>
      <c r="E32" s="3">
        <v>1473420</v>
      </c>
      <c r="F32" s="5" t="s">
        <v>58</v>
      </c>
      <c r="G32" s="6" t="s">
        <v>14</v>
      </c>
      <c r="H32" s="7" t="s">
        <v>57</v>
      </c>
      <c r="I32" s="8">
        <v>0</v>
      </c>
      <c r="J32" s="6">
        <v>1.71878</v>
      </c>
      <c r="K32" s="7" t="s">
        <v>56</v>
      </c>
      <c r="L32" s="8">
        <v>-3.2812200000000002</v>
      </c>
      <c r="M32" s="6">
        <v>2.2393E-2</v>
      </c>
      <c r="N32" s="7" t="s">
        <v>57</v>
      </c>
      <c r="O32" s="9">
        <v>-24.977606999999999</v>
      </c>
      <c r="P32" s="6">
        <v>1.0032719999999999</v>
      </c>
      <c r="Q32" s="7" t="s">
        <v>55</v>
      </c>
      <c r="R32" s="8">
        <v>-1.4967280000000001</v>
      </c>
    </row>
    <row r="33" spans="1:18">
      <c r="A33" s="17"/>
      <c r="B33" s="3" t="s">
        <v>17</v>
      </c>
      <c r="C33" s="3" t="s">
        <v>32</v>
      </c>
      <c r="D33" s="3">
        <v>599240</v>
      </c>
      <c r="E33" s="3">
        <v>1468741</v>
      </c>
      <c r="F33" s="5" t="s">
        <v>1</v>
      </c>
      <c r="G33" s="6">
        <v>0.18549600000000002</v>
      </c>
      <c r="H33" s="7">
        <v>65.28</v>
      </c>
      <c r="I33" s="8">
        <v>-65.094504000000001</v>
      </c>
      <c r="J33" s="6">
        <v>0.16672200000000001</v>
      </c>
      <c r="K33" s="7" t="s">
        <v>56</v>
      </c>
      <c r="L33" s="8">
        <v>-4.833278</v>
      </c>
      <c r="M33" s="6">
        <v>4.4787E-2</v>
      </c>
      <c r="N33" s="7" t="s">
        <v>57</v>
      </c>
      <c r="O33" s="9">
        <v>-24.955213000000001</v>
      </c>
      <c r="P33" s="6">
        <v>1.635462</v>
      </c>
      <c r="Q33" s="7" t="s">
        <v>55</v>
      </c>
      <c r="R33" s="8">
        <v>-0.86453800000000003</v>
      </c>
    </row>
    <row r="34" spans="1:18">
      <c r="A34" s="17" t="s">
        <v>4</v>
      </c>
      <c r="B34" s="3" t="s">
        <v>18</v>
      </c>
      <c r="C34" s="3" t="s">
        <v>33</v>
      </c>
      <c r="D34" s="4">
        <v>596873</v>
      </c>
      <c r="E34" s="4">
        <v>1473488</v>
      </c>
      <c r="F34" s="5" t="s">
        <v>53</v>
      </c>
      <c r="G34" s="6" t="s">
        <v>14</v>
      </c>
      <c r="H34" s="7" t="s">
        <v>57</v>
      </c>
      <c r="I34" s="8">
        <v>0</v>
      </c>
      <c r="J34" s="6">
        <v>0.62268899999999994</v>
      </c>
      <c r="K34" s="7" t="s">
        <v>56</v>
      </c>
      <c r="L34" s="8">
        <v>-4.3773109999999997</v>
      </c>
      <c r="M34" s="6">
        <v>0.31051299999999998</v>
      </c>
      <c r="N34" s="7" t="s">
        <v>57</v>
      </c>
      <c r="O34" s="9">
        <v>-24.689487</v>
      </c>
      <c r="P34" s="6">
        <v>9.5738780000000006</v>
      </c>
      <c r="Q34" s="7" t="s">
        <v>55</v>
      </c>
      <c r="R34" s="8">
        <v>7.0738780000000006</v>
      </c>
    </row>
    <row r="35" spans="1:18">
      <c r="A35" s="17"/>
      <c r="B35" s="3" t="s">
        <v>19</v>
      </c>
      <c r="C35" s="3" t="s">
        <v>34</v>
      </c>
      <c r="D35" s="4">
        <v>589767</v>
      </c>
      <c r="E35" s="4">
        <v>1469100</v>
      </c>
      <c r="F35" s="5" t="s">
        <v>58</v>
      </c>
      <c r="G35" s="6">
        <v>8.4752999999999995E-2</v>
      </c>
      <c r="H35" s="7" t="s">
        <v>57</v>
      </c>
      <c r="I35" s="8">
        <v>-24.915247000000001</v>
      </c>
      <c r="J35" s="6">
        <v>2.403457</v>
      </c>
      <c r="K35" s="7" t="s">
        <v>56</v>
      </c>
      <c r="L35" s="8">
        <v>-2.596543</v>
      </c>
      <c r="M35" s="6">
        <v>0.12824700000000003</v>
      </c>
      <c r="N35" s="7" t="s">
        <v>57</v>
      </c>
      <c r="O35" s="9">
        <v>-24.871752999999998</v>
      </c>
      <c r="P35" s="6">
        <v>12.881157999999999</v>
      </c>
      <c r="Q35" s="7">
        <v>11.368000000000002</v>
      </c>
      <c r="R35" s="8">
        <v>1.5131579999999971</v>
      </c>
    </row>
    <row r="36" spans="1:18">
      <c r="A36" s="18" t="s">
        <v>59</v>
      </c>
      <c r="B36" s="3" t="s">
        <v>20</v>
      </c>
      <c r="C36" s="3" t="s">
        <v>35</v>
      </c>
      <c r="D36" s="3">
        <v>595989</v>
      </c>
      <c r="E36" s="3">
        <v>1473667</v>
      </c>
      <c r="F36" s="11" t="s">
        <v>54</v>
      </c>
      <c r="G36" s="12">
        <v>0.88407199999999997</v>
      </c>
      <c r="H36" s="7" t="s">
        <v>57</v>
      </c>
      <c r="I36" s="8">
        <v>-24.115928</v>
      </c>
      <c r="J36" s="12">
        <v>0.78206200000000003</v>
      </c>
      <c r="K36" s="7" t="s">
        <v>56</v>
      </c>
      <c r="L36" s="8">
        <v>-4.2179380000000002</v>
      </c>
      <c r="M36" s="12">
        <v>5.8656999999999994E-2</v>
      </c>
      <c r="N36" s="7" t="s">
        <v>57</v>
      </c>
      <c r="O36" s="9">
        <v>-24.941343</v>
      </c>
      <c r="P36" s="12">
        <v>10.890495999999999</v>
      </c>
      <c r="Q36" s="7">
        <v>13.106000000000002</v>
      </c>
      <c r="R36" s="8">
        <v>-2.2155040000000028</v>
      </c>
    </row>
    <row r="37" spans="1:18">
      <c r="A37" s="17"/>
      <c r="B37" s="3" t="s">
        <v>21</v>
      </c>
      <c r="C37" s="3" t="s">
        <v>36</v>
      </c>
      <c r="D37" s="3">
        <v>599491</v>
      </c>
      <c r="E37" s="3">
        <v>1469581</v>
      </c>
      <c r="F37" s="11" t="s">
        <v>54</v>
      </c>
      <c r="G37" s="12">
        <v>0.53835299999999997</v>
      </c>
      <c r="H37" s="7" t="s">
        <v>57</v>
      </c>
      <c r="I37" s="8">
        <v>-24.461646999999999</v>
      </c>
      <c r="J37" s="12">
        <v>1.4370419999999999</v>
      </c>
      <c r="K37" s="7" t="s">
        <v>56</v>
      </c>
      <c r="L37" s="8">
        <v>-3.5629580000000001</v>
      </c>
      <c r="M37" s="12">
        <v>2.3463000000000001E-2</v>
      </c>
      <c r="N37" s="7" t="s">
        <v>57</v>
      </c>
      <c r="O37" s="9">
        <v>-24.976537</v>
      </c>
      <c r="P37" s="12">
        <v>10.474227000000001</v>
      </c>
      <c r="Q37" s="7">
        <v>10.873000000000001</v>
      </c>
      <c r="R37" s="8">
        <v>-0.39877300000000027</v>
      </c>
    </row>
    <row r="38" spans="1:18">
      <c r="A38" s="17"/>
      <c r="B38" s="3" t="s">
        <v>22</v>
      </c>
      <c r="C38" s="3" t="s">
        <v>37</v>
      </c>
      <c r="D38" s="3">
        <v>601245</v>
      </c>
      <c r="E38" s="3">
        <v>1475329</v>
      </c>
      <c r="F38" s="11" t="s">
        <v>54</v>
      </c>
      <c r="G38" s="12">
        <v>0.57405200000000001</v>
      </c>
      <c r="H38" s="7" t="s">
        <v>57</v>
      </c>
      <c r="I38" s="8">
        <v>-24.425947999999998</v>
      </c>
      <c r="J38" s="12">
        <v>0.28370600000000001</v>
      </c>
      <c r="K38" s="7" t="s">
        <v>56</v>
      </c>
      <c r="L38" s="8">
        <v>-4.7162939999999995</v>
      </c>
      <c r="M38" s="12">
        <v>1.1731E-2</v>
      </c>
      <c r="N38" s="7" t="s">
        <v>57</v>
      </c>
      <c r="O38" s="9">
        <v>-24.988268999999999</v>
      </c>
      <c r="P38" s="12">
        <v>6.7087780000000006</v>
      </c>
      <c r="Q38" s="7">
        <v>5.032</v>
      </c>
      <c r="R38" s="8">
        <v>1.6767780000000005</v>
      </c>
    </row>
  </sheetData>
  <mergeCells count="29">
    <mergeCell ref="F21:F23"/>
    <mergeCell ref="A24:A33"/>
    <mergeCell ref="A34:A35"/>
    <mergeCell ref="A36:A38"/>
    <mergeCell ref="G2:R2"/>
    <mergeCell ref="G21:R21"/>
    <mergeCell ref="A21:A23"/>
    <mergeCell ref="B21:B23"/>
    <mergeCell ref="C21:C23"/>
    <mergeCell ref="D21:D23"/>
    <mergeCell ref="E21:E23"/>
    <mergeCell ref="G23:H23"/>
    <mergeCell ref="J23:K23"/>
    <mergeCell ref="M23:N23"/>
    <mergeCell ref="P23:R23"/>
    <mergeCell ref="C2:C4"/>
    <mergeCell ref="D2:D4"/>
    <mergeCell ref="E2:E4"/>
    <mergeCell ref="F2:F4"/>
    <mergeCell ref="G4:H4"/>
    <mergeCell ref="J4:K4"/>
    <mergeCell ref="M4:N4"/>
    <mergeCell ref="P4:Q4"/>
    <mergeCell ref="A1:R1"/>
    <mergeCell ref="A5:A14"/>
    <mergeCell ref="A15:A16"/>
    <mergeCell ref="A17:A19"/>
    <mergeCell ref="A2:A4"/>
    <mergeCell ref="B2:B4"/>
  </mergeCells>
  <phoneticPr fontId="2" type="noConversion"/>
  <printOptions horizontalCentered="1"/>
  <pageMargins left="0.2" right="0.2" top="1.39" bottom="0.75" header="1.08" footer="0.3"/>
  <pageSetup paperSize="9" scale="60" orientation="landscape" r:id="rId1"/>
  <headerFooter>
    <oddHeader>&amp;R&amp;G
ANNEXURE V-B/&amp;P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COPPER</vt:lpstr>
      <vt:lpstr>COPPER!_Hlk186533350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CHINAOSHANG KASHUNG</dc:creator>
  <cp:lastModifiedBy>DELL</cp:lastModifiedBy>
  <cp:lastPrinted>2025-04-05T06:45:55Z</cp:lastPrinted>
  <dcterms:created xsi:type="dcterms:W3CDTF">2015-06-05T18:19:34Z</dcterms:created>
  <dcterms:modified xsi:type="dcterms:W3CDTF">2025-04-05T06:45:56Z</dcterms:modified>
</cp:coreProperties>
</file>