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1795" windowHeight="12975" activeTab="4"/>
  </bookViews>
  <sheets>
    <sheet name="MLB-1" sheetId="16" r:id="rId1"/>
    <sheet name="MLB-2" sheetId="15" r:id="rId2"/>
    <sheet name="MLB-3" sheetId="14" r:id="rId3"/>
    <sheet name="MLB-4" sheetId="13" r:id="rId4"/>
    <sheet name="MLB-5" sheetId="8" r:id="rId5"/>
    <sheet name="TEMP" sheetId="4" state="hidden" r:id="rId6"/>
  </sheets>
  <definedNames>
    <definedName name="_xlnm._FilterDatabase" localSheetId="0" hidden="1">'MLB-1'!$K$2:$K$287</definedName>
    <definedName name="_xlnm._FilterDatabase" localSheetId="5" hidden="1">TEMP!$H$1:$H$290</definedName>
    <definedName name="_xlnm.Print_Area" localSheetId="0">'MLB-1'!$A$2:$L$102</definedName>
    <definedName name="_xlnm.Print_Area" localSheetId="1">'MLB-2'!$A$1:$L$85</definedName>
    <definedName name="_xlnm.Print_Area" localSheetId="2">'MLB-3'!$A$1:$L$66</definedName>
    <definedName name="_xlnm.Print_Area" localSheetId="3">'MLB-4'!$A$1:$L$84</definedName>
    <definedName name="_xlnm.Print_Area" localSheetId="4">'MLB-5'!$A$1:$L$83</definedName>
    <definedName name="_xlnm.Print_Titles" localSheetId="0">'MLB-1'!$6:$7</definedName>
    <definedName name="_xlnm.Print_Titles" localSheetId="1">'MLB-2'!$5:$6</definedName>
    <definedName name="_xlnm.Print_Titles" localSheetId="2">'MLB-3'!$5:$6</definedName>
    <definedName name="_xlnm.Print_Titles" localSheetId="3">'MLB-4'!$5:$6</definedName>
    <definedName name="_xlnm.Print_Titles" localSheetId="4">'MLB-5'!$5:$6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1" i="8"/>
  <c r="F81" s="1"/>
  <c r="C79"/>
  <c r="F79" s="1"/>
  <c r="C76"/>
  <c r="F76" s="1"/>
  <c r="C74"/>
  <c r="F74" s="1"/>
  <c r="B73"/>
  <c r="C73" s="1"/>
  <c r="F73" s="1"/>
  <c r="B72"/>
  <c r="C72" s="1"/>
  <c r="F72" s="1"/>
  <c r="B71"/>
  <c r="C71" s="1"/>
  <c r="F71" s="1"/>
  <c r="B70"/>
  <c r="C70" s="1"/>
  <c r="F70" s="1"/>
  <c r="B69"/>
  <c r="C69" s="1"/>
  <c r="F69" s="1"/>
  <c r="C67"/>
  <c r="F67" s="1"/>
  <c r="B66"/>
  <c r="C66" s="1"/>
  <c r="F66" s="1"/>
  <c r="B65"/>
  <c r="C65" s="1"/>
  <c r="F65" s="1"/>
  <c r="B64"/>
  <c r="C64" s="1"/>
  <c r="F64" s="1"/>
  <c r="C62"/>
  <c r="F62" s="1"/>
  <c r="C59"/>
  <c r="F59" s="1"/>
  <c r="B58"/>
  <c r="C58" s="1"/>
  <c r="F58" s="1"/>
  <c r="B57"/>
  <c r="C57" s="1"/>
  <c r="F57" s="1"/>
  <c r="B56"/>
  <c r="C56" s="1"/>
  <c r="F56" s="1"/>
  <c r="B55"/>
  <c r="C55" s="1"/>
  <c r="F55" s="1"/>
  <c r="B54"/>
  <c r="C54" s="1"/>
  <c r="F54" s="1"/>
  <c r="B53"/>
  <c r="C53" s="1"/>
  <c r="F53" s="1"/>
  <c r="B52"/>
  <c r="C52" s="1"/>
  <c r="F52" s="1"/>
  <c r="B51"/>
  <c r="C51" s="1"/>
  <c r="F51" s="1"/>
  <c r="B50"/>
  <c r="C50" s="1"/>
  <c r="F50" s="1"/>
  <c r="B49"/>
  <c r="C49" s="1"/>
  <c r="F49" s="1"/>
  <c r="B48"/>
  <c r="C48" s="1"/>
  <c r="F48" s="1"/>
  <c r="B47"/>
  <c r="C47" s="1"/>
  <c r="F47" s="1"/>
  <c r="B46"/>
  <c r="C46" s="1"/>
  <c r="F46" s="1"/>
  <c r="C45"/>
  <c r="F45" s="1"/>
  <c r="C43"/>
  <c r="F43" s="1"/>
  <c r="C42"/>
  <c r="F42" s="1"/>
  <c r="C41"/>
  <c r="F41" s="1"/>
  <c r="C40"/>
  <c r="F40" s="1"/>
  <c r="C39"/>
  <c r="F39" s="1"/>
  <c r="C38"/>
  <c r="F38" s="1"/>
  <c r="C37"/>
  <c r="F37" s="1"/>
  <c r="C36"/>
  <c r="F36" s="1"/>
  <c r="C35"/>
  <c r="F35" s="1"/>
  <c r="C34"/>
  <c r="F34" s="1"/>
  <c r="C33"/>
  <c r="F33" s="1"/>
  <c r="C32"/>
  <c r="F32" s="1"/>
  <c r="C31"/>
  <c r="E31" s="1"/>
  <c r="C30"/>
  <c r="E30" s="1"/>
  <c r="C29"/>
  <c r="F29" s="1"/>
  <c r="C28"/>
  <c r="F28" s="1"/>
  <c r="C27"/>
  <c r="F27" s="1"/>
  <c r="C26"/>
  <c r="F26" s="1"/>
  <c r="C25"/>
  <c r="F25" s="1"/>
  <c r="C24"/>
  <c r="F24" s="1"/>
  <c r="C23"/>
  <c r="F23" s="1"/>
  <c r="C22"/>
  <c r="E22" s="1"/>
  <c r="C21"/>
  <c r="E21" s="1"/>
  <c r="C20"/>
  <c r="E20" s="1"/>
  <c r="C19"/>
  <c r="F19" s="1"/>
  <c r="C18"/>
  <c r="F18" s="1"/>
  <c r="C17"/>
  <c r="F17" s="1"/>
  <c r="C16"/>
  <c r="F16" s="1"/>
  <c r="C15"/>
  <c r="F15" s="1"/>
  <c r="C14"/>
  <c r="F14" s="1"/>
  <c r="C13"/>
  <c r="E13" s="1"/>
  <c r="C12"/>
  <c r="E12" s="1"/>
  <c r="C11"/>
  <c r="E11" s="1"/>
  <c r="C10"/>
  <c r="E10" s="1"/>
  <c r="C9"/>
  <c r="F9" s="1"/>
  <c r="C8"/>
  <c r="F8" s="1"/>
  <c r="C7"/>
  <c r="F7" s="1"/>
  <c r="F10" l="1"/>
  <c r="F20"/>
  <c r="F13"/>
  <c r="F30"/>
  <c r="F21"/>
  <c r="F12"/>
  <c r="F31"/>
  <c r="F22"/>
  <c r="F11"/>
  <c r="E7"/>
  <c r="G7" s="1"/>
  <c r="G8" s="1"/>
  <c r="G9" s="1"/>
  <c r="G10" s="1"/>
  <c r="G11" s="1"/>
  <c r="G12" s="1"/>
  <c r="G13" s="1"/>
  <c r="G14" s="1"/>
  <c r="E8"/>
  <c r="E9"/>
  <c r="E14"/>
  <c r="E16"/>
  <c r="E17"/>
  <c r="E18"/>
  <c r="E19"/>
  <c r="E23"/>
  <c r="E24"/>
  <c r="E25"/>
  <c r="E26"/>
  <c r="E27"/>
  <c r="E28"/>
  <c r="E32"/>
  <c r="E33"/>
  <c r="E34"/>
  <c r="E35"/>
  <c r="E36"/>
  <c r="E37"/>
  <c r="E39"/>
  <c r="E40"/>
  <c r="E41"/>
  <c r="E45"/>
  <c r="E15"/>
  <c r="E42"/>
  <c r="E38"/>
  <c r="E29"/>
  <c r="G15" l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C8" i="13" l="1"/>
  <c r="F8" s="1"/>
  <c r="C9"/>
  <c r="F9" s="1"/>
  <c r="C10"/>
  <c r="F10" s="1"/>
  <c r="C11"/>
  <c r="F11" s="1"/>
  <c r="C12"/>
  <c r="C13"/>
  <c r="C14"/>
  <c r="F14" s="1"/>
  <c r="C15"/>
  <c r="C16"/>
  <c r="F16" s="1"/>
  <c r="C17"/>
  <c r="F17" s="1"/>
  <c r="C18"/>
  <c r="F18" s="1"/>
  <c r="C19"/>
  <c r="F19" s="1"/>
  <c r="C20"/>
  <c r="F20" s="1"/>
  <c r="C21"/>
  <c r="F21" s="1"/>
  <c r="C22"/>
  <c r="F22" s="1"/>
  <c r="C23"/>
  <c r="F23" s="1"/>
  <c r="C24"/>
  <c r="F24" s="1"/>
  <c r="C25"/>
  <c r="F25" s="1"/>
  <c r="C26"/>
  <c r="F26" s="1"/>
  <c r="C27"/>
  <c r="F27" s="1"/>
  <c r="C28"/>
  <c r="F28" s="1"/>
  <c r="C29"/>
  <c r="F29" s="1"/>
  <c r="C30"/>
  <c r="F30" s="1"/>
  <c r="C31"/>
  <c r="F31" s="1"/>
  <c r="C32"/>
  <c r="F32" s="1"/>
  <c r="C33"/>
  <c r="F33" s="1"/>
  <c r="C34"/>
  <c r="C35"/>
  <c r="F35" s="1"/>
  <c r="C36"/>
  <c r="F36" s="1"/>
  <c r="C37"/>
  <c r="F37" s="1"/>
  <c r="C38"/>
  <c r="F38" s="1"/>
  <c r="C39"/>
  <c r="F39" s="1"/>
  <c r="C40"/>
  <c r="F40" s="1"/>
  <c r="C41"/>
  <c r="F41" s="1"/>
  <c r="C42"/>
  <c r="F42" s="1"/>
  <c r="C43"/>
  <c r="F43" s="1"/>
  <c r="C44"/>
  <c r="F44" s="1"/>
  <c r="C45"/>
  <c r="F45" s="1"/>
  <c r="C46"/>
  <c r="F46" s="1"/>
  <c r="C47"/>
  <c r="F47" s="1"/>
  <c r="C48"/>
  <c r="F48" s="1"/>
  <c r="C49"/>
  <c r="F49" s="1"/>
  <c r="C50"/>
  <c r="F50" s="1"/>
  <c r="C51"/>
  <c r="F51" s="1"/>
  <c r="C52"/>
  <c r="F52" s="1"/>
  <c r="C53"/>
  <c r="F53" s="1"/>
  <c r="C54"/>
  <c r="F54" s="1"/>
  <c r="C55"/>
  <c r="F55" s="1"/>
  <c r="C56"/>
  <c r="F56" s="1"/>
  <c r="C57"/>
  <c r="F57" s="1"/>
  <c r="C58"/>
  <c r="F58" s="1"/>
  <c r="C59"/>
  <c r="F59" s="1"/>
  <c r="C60"/>
  <c r="F60" s="1"/>
  <c r="C61"/>
  <c r="F61" s="1"/>
  <c r="C62"/>
  <c r="F62" s="1"/>
  <c r="F34"/>
  <c r="F15"/>
  <c r="F13"/>
  <c r="F12"/>
  <c r="G7" i="14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C71" i="15" l="1"/>
  <c r="F71" s="1"/>
  <c r="G8" i="16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D75"/>
  <c r="D76"/>
  <c r="D77"/>
  <c r="D74"/>
  <c r="D71"/>
  <c r="D70"/>
  <c r="C66" i="14" l="1"/>
  <c r="F66" s="1"/>
  <c r="C65"/>
  <c r="F65" s="1"/>
  <c r="C64"/>
  <c r="F64" s="1"/>
  <c r="C63"/>
  <c r="F63" s="1"/>
  <c r="C62"/>
  <c r="F62" s="1"/>
  <c r="C61"/>
  <c r="F61" s="1"/>
  <c r="C60"/>
  <c r="F60" s="1"/>
  <c r="C59"/>
  <c r="F59" s="1"/>
  <c r="C58"/>
  <c r="F58" s="1"/>
  <c r="C56"/>
  <c r="F56" s="1"/>
  <c r="C55"/>
  <c r="F55" s="1"/>
  <c r="C54"/>
  <c r="F54" s="1"/>
  <c r="C52"/>
  <c r="F52" s="1"/>
  <c r="C50"/>
  <c r="F50" s="1"/>
  <c r="C48"/>
  <c r="F48" s="1"/>
  <c r="C47"/>
  <c r="F47" s="1"/>
  <c r="C46"/>
  <c r="F46" s="1"/>
  <c r="C45"/>
  <c r="F45" s="1"/>
  <c r="C44"/>
  <c r="F44" s="1"/>
  <c r="C43"/>
  <c r="F43" s="1"/>
  <c r="C42"/>
  <c r="F42" s="1"/>
  <c r="C41"/>
  <c r="F41" s="1"/>
  <c r="C40"/>
  <c r="F40" s="1"/>
  <c r="C39"/>
  <c r="F39" s="1"/>
  <c r="C38"/>
  <c r="F38" s="1"/>
  <c r="C37"/>
  <c r="F37" s="1"/>
  <c r="C36"/>
  <c r="F36" s="1"/>
  <c r="C35"/>
  <c r="F35" s="1"/>
  <c r="C34"/>
  <c r="F34" s="1"/>
  <c r="C33"/>
  <c r="F33" s="1"/>
  <c r="C32"/>
  <c r="F32" s="1"/>
  <c r="C31"/>
  <c r="F31" s="1"/>
  <c r="C30"/>
  <c r="F30" s="1"/>
  <c r="C29"/>
  <c r="F29" s="1"/>
  <c r="C28"/>
  <c r="F28" s="1"/>
  <c r="C27"/>
  <c r="F27" s="1"/>
  <c r="C26"/>
  <c r="F26" s="1"/>
  <c r="C25"/>
  <c r="F25" s="1"/>
  <c r="C23"/>
  <c r="F23" s="1"/>
  <c r="C22"/>
  <c r="F22" s="1"/>
  <c r="C21"/>
  <c r="F21" s="1"/>
  <c r="C20"/>
  <c r="F20" s="1"/>
  <c r="C19"/>
  <c r="F19" s="1"/>
  <c r="C18"/>
  <c r="F18" s="1"/>
  <c r="C17"/>
  <c r="F17" s="1"/>
  <c r="C16"/>
  <c r="F16" s="1"/>
  <c r="C15"/>
  <c r="F15" s="1"/>
  <c r="C14"/>
  <c r="F14" s="1"/>
  <c r="C13"/>
  <c r="F13" s="1"/>
  <c r="C12"/>
  <c r="F12" s="1"/>
  <c r="C11"/>
  <c r="F11" s="1"/>
  <c r="C10"/>
  <c r="F10" s="1"/>
  <c r="C9"/>
  <c r="F9" s="1"/>
  <c r="C8"/>
  <c r="F8" s="1"/>
  <c r="C7"/>
  <c r="F7" s="1"/>
  <c r="C84" i="15" l="1"/>
  <c r="C83"/>
  <c r="C79"/>
  <c r="F79" s="1"/>
  <c r="C77"/>
  <c r="F77" s="1"/>
  <c r="C76"/>
  <c r="F76" s="1"/>
  <c r="B70"/>
  <c r="C70" s="1"/>
  <c r="B69"/>
  <c r="C69" s="1"/>
  <c r="B68"/>
  <c r="C68" s="1"/>
  <c r="B67"/>
  <c r="C67" s="1"/>
  <c r="F67" s="1"/>
  <c r="B66"/>
  <c r="C66" s="1"/>
  <c r="B65"/>
  <c r="C65" s="1"/>
  <c r="B64"/>
  <c r="C64" s="1"/>
  <c r="B63"/>
  <c r="C63" s="1"/>
  <c r="B62"/>
  <c r="C62" s="1"/>
  <c r="B61"/>
  <c r="C61" s="1"/>
  <c r="B60"/>
  <c r="C60" s="1"/>
  <c r="B59"/>
  <c r="C59" s="1"/>
  <c r="B58"/>
  <c r="C58" s="1"/>
  <c r="B57"/>
  <c r="C57" s="1"/>
  <c r="B56"/>
  <c r="C56" s="1"/>
  <c r="B55"/>
  <c r="C55" s="1"/>
  <c r="B54"/>
  <c r="C54" s="1"/>
  <c r="C53"/>
  <c r="C52"/>
  <c r="C51"/>
  <c r="C50"/>
  <c r="F50" s="1"/>
  <c r="C49"/>
  <c r="C48"/>
  <c r="F48" s="1"/>
  <c r="C47"/>
  <c r="C46"/>
  <c r="C45"/>
  <c r="F45" s="1"/>
  <c r="C44"/>
  <c r="F44" s="1"/>
  <c r="C43"/>
  <c r="C42"/>
  <c r="C41"/>
  <c r="F41" s="1"/>
  <c r="C40"/>
  <c r="C39"/>
  <c r="C38"/>
  <c r="F38" s="1"/>
  <c r="C37"/>
  <c r="C36"/>
  <c r="C35"/>
  <c r="C34"/>
  <c r="C33"/>
  <c r="F33" s="1"/>
  <c r="C32"/>
  <c r="C31"/>
  <c r="C30"/>
  <c r="C29"/>
  <c r="C28"/>
  <c r="C27"/>
  <c r="F27" s="1"/>
  <c r="C26"/>
  <c r="C25"/>
  <c r="C24"/>
  <c r="C23"/>
  <c r="F23" s="1"/>
  <c r="C22"/>
  <c r="C21"/>
  <c r="F21" s="1"/>
  <c r="C20"/>
  <c r="C19"/>
  <c r="C18"/>
  <c r="C17"/>
  <c r="C16"/>
  <c r="C15"/>
  <c r="C14"/>
  <c r="C13"/>
  <c r="C12"/>
  <c r="F12" s="1"/>
  <c r="C11"/>
  <c r="C10"/>
  <c r="C9"/>
  <c r="C8"/>
  <c r="F8" s="1"/>
  <c r="C7"/>
  <c r="C102" i="16"/>
  <c r="F102" s="1"/>
  <c r="C100"/>
  <c r="F100" s="1"/>
  <c r="C98"/>
  <c r="F98" s="1"/>
  <c r="C97"/>
  <c r="F97" s="1"/>
  <c r="C96"/>
  <c r="F96" s="1"/>
  <c r="C95"/>
  <c r="F95" s="1"/>
  <c r="C94"/>
  <c r="F94" s="1"/>
  <c r="C93"/>
  <c r="F93" s="1"/>
  <c r="C92"/>
  <c r="F92" s="1"/>
  <c r="C91"/>
  <c r="F91" s="1"/>
  <c r="C90"/>
  <c r="F90" s="1"/>
  <c r="C89"/>
  <c r="F89" s="1"/>
  <c r="C88"/>
  <c r="F88" s="1"/>
  <c r="C87"/>
  <c r="F87" s="1"/>
  <c r="C86"/>
  <c r="F86" s="1"/>
  <c r="C84"/>
  <c r="F84" s="1"/>
  <c r="C82"/>
  <c r="F82" s="1"/>
  <c r="C81"/>
  <c r="F81" s="1"/>
  <c r="C80"/>
  <c r="F80" s="1"/>
  <c r="C78"/>
  <c r="F78" s="1"/>
  <c r="C74"/>
  <c r="F74" s="1"/>
  <c r="C73"/>
  <c r="F73" s="1"/>
  <c r="C72"/>
  <c r="F72" s="1"/>
  <c r="C70"/>
  <c r="F70" s="1"/>
  <c r="C69"/>
  <c r="F69" s="1"/>
  <c r="C67"/>
  <c r="F67" s="1"/>
  <c r="C66"/>
  <c r="F66" s="1"/>
  <c r="C64"/>
  <c r="F64" s="1"/>
  <c r="C62"/>
  <c r="F62" s="1"/>
  <c r="C60"/>
  <c r="F60" s="1"/>
  <c r="C59"/>
  <c r="F59" s="1"/>
  <c r="C57"/>
  <c r="F57" s="1"/>
  <c r="C55"/>
  <c r="F55" s="1"/>
  <c r="C54"/>
  <c r="F54" s="1"/>
  <c r="C53"/>
  <c r="F53" s="1"/>
  <c r="C52"/>
  <c r="F52" s="1"/>
  <c r="C51"/>
  <c r="F51" s="1"/>
  <c r="C50"/>
  <c r="F50" s="1"/>
  <c r="C48"/>
  <c r="F48" s="1"/>
  <c r="C47"/>
  <c r="F47" s="1"/>
  <c r="C46"/>
  <c r="F46" s="1"/>
  <c r="C45"/>
  <c r="F45" s="1"/>
  <c r="C44"/>
  <c r="F44" s="1"/>
  <c r="C43"/>
  <c r="F43" s="1"/>
  <c r="C42"/>
  <c r="F42" s="1"/>
  <c r="C40"/>
  <c r="C38"/>
  <c r="F38" s="1"/>
  <c r="C37"/>
  <c r="C35"/>
  <c r="C33"/>
  <c r="C31"/>
  <c r="C29"/>
  <c r="C28"/>
  <c r="F28" s="1"/>
  <c r="C27"/>
  <c r="F27" s="1"/>
  <c r="C26"/>
  <c r="F26" s="1"/>
  <c r="C25"/>
  <c r="F25" s="1"/>
  <c r="C24"/>
  <c r="F24" s="1"/>
  <c r="C23"/>
  <c r="F23" s="1"/>
  <c r="C22"/>
  <c r="F22" s="1"/>
  <c r="C21"/>
  <c r="F21" s="1"/>
  <c r="C20"/>
  <c r="F20" s="1"/>
  <c r="C19"/>
  <c r="F19" s="1"/>
  <c r="C18"/>
  <c r="F18" s="1"/>
  <c r="C17"/>
  <c r="F17" s="1"/>
  <c r="C16"/>
  <c r="F16" s="1"/>
  <c r="C15"/>
  <c r="F15" s="1"/>
  <c r="C14"/>
  <c r="F14" s="1"/>
  <c r="C13"/>
  <c r="F13" s="1"/>
  <c r="C12"/>
  <c r="F12" s="1"/>
  <c r="C11"/>
  <c r="F11" s="1"/>
  <c r="C10"/>
  <c r="F10" s="1"/>
  <c r="C9"/>
  <c r="F9" s="1"/>
  <c r="C8"/>
  <c r="F8" s="1"/>
  <c r="C84" i="13"/>
  <c r="F84" s="1"/>
  <c r="C82"/>
  <c r="F82" s="1"/>
  <c r="C81"/>
  <c r="F81" s="1"/>
  <c r="C80"/>
  <c r="F80" s="1"/>
  <c r="C79"/>
  <c r="F79" s="1"/>
  <c r="C78"/>
  <c r="F78" s="1"/>
  <c r="C77"/>
  <c r="F77" s="1"/>
  <c r="C75"/>
  <c r="F75" s="1"/>
  <c r="C73"/>
  <c r="F73" s="1"/>
  <c r="C71"/>
  <c r="F71" s="1"/>
  <c r="C69"/>
  <c r="F69" s="1"/>
  <c r="C67"/>
  <c r="F67" s="1"/>
  <c r="C66"/>
  <c r="F66" s="1"/>
  <c r="C65"/>
  <c r="F65" s="1"/>
  <c r="C64"/>
  <c r="F64" s="1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0"/>
  <c r="E9"/>
  <c r="E8"/>
  <c r="C7"/>
  <c r="F7" s="1"/>
  <c r="E7" l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E8" i="15"/>
  <c r="E12"/>
  <c r="E21"/>
  <c r="E23"/>
  <c r="E27"/>
  <c r="E33"/>
  <c r="E38"/>
  <c r="E41"/>
  <c r="E48"/>
  <c r="E50"/>
  <c r="E76"/>
  <c r="E67"/>
  <c r="E44"/>
  <c r="F40" i="16"/>
  <c r="E40"/>
  <c r="E41"/>
  <c r="F33"/>
  <c r="E33"/>
  <c r="E34"/>
  <c r="F31"/>
  <c r="E31"/>
  <c r="E32"/>
  <c r="F29"/>
  <c r="E29"/>
  <c r="G29" s="1"/>
  <c r="E30"/>
  <c r="F35"/>
  <c r="E35"/>
  <c r="E36"/>
  <c r="E57" i="15"/>
  <c r="F57"/>
  <c r="E83"/>
  <c r="F83"/>
  <c r="E28"/>
  <c r="F28"/>
  <c r="E29"/>
  <c r="F29"/>
  <c r="E60"/>
  <c r="F60"/>
  <c r="E58"/>
  <c r="F58"/>
  <c r="E70"/>
  <c r="F70"/>
  <c r="E39"/>
  <c r="F39"/>
  <c r="E25"/>
  <c r="F25"/>
  <c r="E55"/>
  <c r="F55"/>
  <c r="E59"/>
  <c r="F59"/>
  <c r="E40"/>
  <c r="F40"/>
  <c r="E22"/>
  <c r="F22"/>
  <c r="E66"/>
  <c r="F66"/>
  <c r="E43"/>
  <c r="F43"/>
  <c r="E9"/>
  <c r="F9"/>
  <c r="E54"/>
  <c r="F54"/>
  <c r="E20"/>
  <c r="F20"/>
  <c r="E19"/>
  <c r="F19"/>
  <c r="E84"/>
  <c r="F84"/>
  <c r="E85"/>
  <c r="E11"/>
  <c r="F11"/>
  <c r="E69"/>
  <c r="F69"/>
  <c r="E53"/>
  <c r="F53"/>
  <c r="E36"/>
  <c r="F36"/>
  <c r="E18"/>
  <c r="F18"/>
  <c r="E10"/>
  <c r="F10"/>
  <c r="E26"/>
  <c r="F26"/>
  <c r="E24"/>
  <c r="F24"/>
  <c r="E68"/>
  <c r="F68"/>
  <c r="E52"/>
  <c r="F52"/>
  <c r="E35"/>
  <c r="F35"/>
  <c r="E49"/>
  <c r="F49"/>
  <c r="E62"/>
  <c r="F62"/>
  <c r="E56"/>
  <c r="F56"/>
  <c r="E51"/>
  <c r="F51"/>
  <c r="E17"/>
  <c r="F17"/>
  <c r="E31"/>
  <c r="F31"/>
  <c r="E42"/>
  <c r="F42"/>
  <c r="E7"/>
  <c r="G7" s="1"/>
  <c r="F7"/>
  <c r="E37"/>
  <c r="F37"/>
  <c r="E65"/>
  <c r="F65"/>
  <c r="E34"/>
  <c r="F34"/>
  <c r="E64"/>
  <c r="F64"/>
  <c r="E16"/>
  <c r="F16"/>
  <c r="E63"/>
  <c r="F63"/>
  <c r="E15"/>
  <c r="F15"/>
  <c r="E32"/>
  <c r="F32"/>
  <c r="E47"/>
  <c r="F47"/>
  <c r="E14"/>
  <c r="F14"/>
  <c r="E46"/>
  <c r="F46"/>
  <c r="E13"/>
  <c r="F13"/>
  <c r="E30"/>
  <c r="F30"/>
  <c r="E61"/>
  <c r="F61"/>
  <c r="E45"/>
  <c r="G8" l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30" i="16"/>
  <c r="G3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99" s="1"/>
  <c r="G100" s="1"/>
  <c r="G101" s="1"/>
  <c r="G102" s="1"/>
</calcChain>
</file>

<file path=xl/sharedStrings.xml><?xml version="1.0" encoding="utf-8"?>
<sst xmlns="http://schemas.openxmlformats.org/spreadsheetml/2006/main" count="1652" uniqueCount="183">
  <si>
    <t>From</t>
  </si>
  <si>
    <t>To</t>
  </si>
  <si>
    <t>Run</t>
  </si>
  <si>
    <t>Recovery</t>
  </si>
  <si>
    <t>Ext Thick</t>
  </si>
  <si>
    <t>Lithology</t>
  </si>
  <si>
    <t>Structure</t>
  </si>
  <si>
    <t>Color</t>
  </si>
  <si>
    <t>Mineralization</t>
  </si>
  <si>
    <t>Top soil</t>
  </si>
  <si>
    <t>Mangniferous soil</t>
  </si>
  <si>
    <t>Mangneous ore</t>
  </si>
  <si>
    <t>Weathered khondalite</t>
  </si>
  <si>
    <t>Weathered Kondalite</t>
  </si>
  <si>
    <t>Brown</t>
  </si>
  <si>
    <t>Greay</t>
  </si>
  <si>
    <t>Black</t>
  </si>
  <si>
    <t>White</t>
  </si>
  <si>
    <t>Greenesh white</t>
  </si>
  <si>
    <t>Quartzite</t>
  </si>
  <si>
    <t>Grey</t>
  </si>
  <si>
    <t>Light grey</t>
  </si>
  <si>
    <t>Greysh White</t>
  </si>
  <si>
    <t>FR</t>
  </si>
  <si>
    <t>White grey</t>
  </si>
  <si>
    <t>Manginaferous Soil</t>
  </si>
  <si>
    <t>Kaolaizite Kondalite</t>
  </si>
  <si>
    <t>Khondalite with graphite mineralization</t>
  </si>
  <si>
    <t>Quartzite with garnet</t>
  </si>
  <si>
    <t>Charnokite</t>
  </si>
  <si>
    <t>Kaolinised Khondalite</t>
  </si>
  <si>
    <t>Quartzite with mica schist</t>
  </si>
  <si>
    <t>Light brown</t>
  </si>
  <si>
    <t>Whitesh grey</t>
  </si>
  <si>
    <t>White Brown</t>
  </si>
  <si>
    <t>Man ore</t>
  </si>
  <si>
    <t>Mn</t>
  </si>
  <si>
    <t>Graphite</t>
  </si>
  <si>
    <t>Soil</t>
  </si>
  <si>
    <t>Sandy Soil</t>
  </si>
  <si>
    <t>Charmoclcite</t>
  </si>
  <si>
    <t>Sand</t>
  </si>
  <si>
    <t>Manginaferous ore powdery form</t>
  </si>
  <si>
    <t>Mangnese ore</t>
  </si>
  <si>
    <t>BR</t>
  </si>
  <si>
    <t>Granite grenesh with mica</t>
  </si>
  <si>
    <t xml:space="preserve">Granite grenesh </t>
  </si>
  <si>
    <t>Light Green</t>
  </si>
  <si>
    <t>Yellow</t>
  </si>
  <si>
    <t>Whitesh brown</t>
  </si>
  <si>
    <t>Granateferous Quartzite</t>
  </si>
  <si>
    <t>Highly weathered khondalite</t>
  </si>
  <si>
    <t>Calc-silicate</t>
  </si>
  <si>
    <t>Manganiferous Soil</t>
  </si>
  <si>
    <t>Weathered Khondalite</t>
  </si>
  <si>
    <t>Weathered Khondalite with Mn ore</t>
  </si>
  <si>
    <t>white brown</t>
  </si>
  <si>
    <t xml:space="preserve">Khondalite with graphite </t>
  </si>
  <si>
    <t xml:space="preserve">Khondalite </t>
  </si>
  <si>
    <t>Phyllite</t>
  </si>
  <si>
    <t>Green</t>
  </si>
  <si>
    <t>Inclination: Vertical</t>
  </si>
  <si>
    <t>BH.No.MBL-06</t>
  </si>
  <si>
    <t>BH.No.MBL-07</t>
  </si>
  <si>
    <t>BH.No.MBL-08</t>
  </si>
  <si>
    <t>BH.No.MBL-09</t>
  </si>
  <si>
    <t>CORE SIZE                     :</t>
  </si>
  <si>
    <t>EASTING (m)             : 731398.162</t>
  </si>
  <si>
    <t>NORTHING (m)         : 2303682.479</t>
  </si>
  <si>
    <t>REDUCED LEVEL (m):     236.088</t>
  </si>
  <si>
    <t xml:space="preserve">RIG : </t>
  </si>
  <si>
    <t xml:space="preserve">DATE OF COMMENCEMENT :  </t>
  </si>
  <si>
    <t xml:space="preserve">DATE OF CLOSURE      :  </t>
  </si>
  <si>
    <t>DEPTH DRILLED (m)    :   49</t>
  </si>
  <si>
    <t>Easting(m): 731359.273</t>
  </si>
  <si>
    <t>Northing(m): 2303494.332</t>
  </si>
  <si>
    <t>Elevation(m): 223.698</t>
  </si>
  <si>
    <t xml:space="preserve">Inclination: </t>
  </si>
  <si>
    <t>Date of Commencement:</t>
  </si>
  <si>
    <t>Date of Completion:</t>
  </si>
  <si>
    <t>Depth (m): 50.00</t>
  </si>
  <si>
    <t>Easting(m): 731514.136</t>
  </si>
  <si>
    <t>Northing(m): 2303849.969</t>
  </si>
  <si>
    <t>Elevation(m):226.985</t>
  </si>
  <si>
    <t xml:space="preserve">Date of Commencement: </t>
  </si>
  <si>
    <t xml:space="preserve">Date of Completion: </t>
  </si>
  <si>
    <t>Depth (m): 53.00</t>
  </si>
  <si>
    <t>Easting(m): 731398.162</t>
  </si>
  <si>
    <t>Northing(m):2303682.479</t>
  </si>
  <si>
    <t>Elevation(m): 236.088</t>
  </si>
  <si>
    <t>Depth (m): 42.00</t>
  </si>
  <si>
    <t>Depth (m)</t>
  </si>
  <si>
    <t>Recovery %</t>
  </si>
  <si>
    <t>Recovery
(m)</t>
  </si>
  <si>
    <t>Extrapolated Depth
(m)</t>
  </si>
  <si>
    <t>Light Brown</t>
  </si>
  <si>
    <t xml:space="preserve">Weathered Khondalite </t>
  </si>
  <si>
    <t>Khondalite with manganeses</t>
  </si>
  <si>
    <t>Manganese ore</t>
  </si>
  <si>
    <t>Greyish Brown</t>
  </si>
  <si>
    <t>Manganeferous soil</t>
  </si>
  <si>
    <t>Kaolonired Khondalite</t>
  </si>
  <si>
    <t>Light yellow</t>
  </si>
  <si>
    <t>Light Grey</t>
  </si>
  <si>
    <t>Khondalite</t>
  </si>
  <si>
    <t>Kaolonised Khondalite</t>
  </si>
  <si>
    <t>Khondalite with graphite</t>
  </si>
  <si>
    <t>Light green</t>
  </si>
  <si>
    <t>Greenish white</t>
  </si>
  <si>
    <t>DEPTH DRILLED (m)    :  46.00</t>
  </si>
  <si>
    <t xml:space="preserve">Mananeferous soil </t>
  </si>
  <si>
    <t xml:space="preserve">Calc-silicate </t>
  </si>
  <si>
    <t>Whitesh Grey</t>
  </si>
  <si>
    <t xml:space="preserve">kaolonized Khondalite </t>
  </si>
  <si>
    <t>Whites</t>
  </si>
  <si>
    <t xml:space="preserve">Whitesh </t>
  </si>
  <si>
    <t>Whitesh</t>
  </si>
  <si>
    <t xml:space="preserve">Mananeferous Khondalite </t>
  </si>
  <si>
    <t>whitish</t>
  </si>
  <si>
    <t>Quartzo feldspathic rock</t>
  </si>
  <si>
    <t>Khondalite with Graphite</t>
  </si>
  <si>
    <t>Slate</t>
  </si>
  <si>
    <t>DEPTH DRILLED (m)    :  66.00</t>
  </si>
  <si>
    <t>Highly Weathered Khondalite</t>
  </si>
  <si>
    <t>Brownish whitesh</t>
  </si>
  <si>
    <t xml:space="preserve">Khondalite with feeble Manganese </t>
  </si>
  <si>
    <t xml:space="preserve">Khondalite  </t>
  </si>
  <si>
    <t>DATE OF COMMENCEMENT :  07.04.2023</t>
  </si>
  <si>
    <t>DATE OF CLOSURE      :  18.04.2023</t>
  </si>
  <si>
    <t>EASTING (m)             : 732516.698</t>
  </si>
  <si>
    <t>EASTING (m)             : 732713.92</t>
  </si>
  <si>
    <t xml:space="preserve">Brown </t>
  </si>
  <si>
    <t>soil</t>
  </si>
  <si>
    <t xml:space="preserve">Kaolonised khondalite </t>
  </si>
  <si>
    <t>Yellowish brown</t>
  </si>
  <si>
    <t>Manganese ore (low grade)</t>
  </si>
  <si>
    <t>Brownish Black</t>
  </si>
  <si>
    <t xml:space="preserve">Weathered khondaite </t>
  </si>
  <si>
    <t>Quarto feldspathic rock with graphite</t>
  </si>
  <si>
    <t>Khondalite with minor graphite</t>
  </si>
  <si>
    <t>EASTING (m)             : 732545.526</t>
  </si>
  <si>
    <t>DATE OF COMMENCEMENT :  20.04.2023</t>
  </si>
  <si>
    <t>DATE OF CLOSURE      :  04.05.2023</t>
  </si>
  <si>
    <t>DATE OF COMMENCEMENT :  06.05.2023</t>
  </si>
  <si>
    <t>DATE OF CLOSURE      :  16.05.2023</t>
  </si>
  <si>
    <t>EASTING (m)             : 732850.221</t>
  </si>
  <si>
    <t>DATE OF COMMENCEMENT :  08.05.2023</t>
  </si>
  <si>
    <t>DATE OF CLOSURE      :  19.05.2023</t>
  </si>
  <si>
    <t>DEPTH DRILLED (m)    :  46.50</t>
  </si>
  <si>
    <t>REDUCED LEVEL (m): 219.148</t>
  </si>
  <si>
    <t>NORTHING (m)          : 2302502.738</t>
  </si>
  <si>
    <t>NORTHING (m)         : 2301611.924</t>
  </si>
  <si>
    <t>REDUCED LEVEL (m): 213.589</t>
  </si>
  <si>
    <t>NORTHING (m)         : 2301779.516</t>
  </si>
  <si>
    <t xml:space="preserve">REDUCED LEVEL (m):  216.522 </t>
  </si>
  <si>
    <t>NORTHING (m)         : 2301976.299</t>
  </si>
  <si>
    <t>EASTING (m)             :732563.351</t>
  </si>
  <si>
    <t>REDUCED LEVEL (m):219.702</t>
  </si>
  <si>
    <t>NORTHING (m)         :  2302672.356</t>
  </si>
  <si>
    <t xml:space="preserve">REDUCED LEVEL (m): 221.594 </t>
  </si>
  <si>
    <t>Manganese</t>
  </si>
  <si>
    <t>Run
(m)</t>
  </si>
  <si>
    <t>Extrapolated
Thickness
(m)</t>
  </si>
  <si>
    <t>Manganese ore (Loose)</t>
  </si>
  <si>
    <t>Biotite gneiss</t>
  </si>
  <si>
    <t>Whitesh Black</t>
  </si>
  <si>
    <t>Whitesh Brown</t>
  </si>
  <si>
    <t>Quartzite broken</t>
  </si>
  <si>
    <t xml:space="preserve">White </t>
  </si>
  <si>
    <t>Greenish White</t>
  </si>
  <si>
    <t>RQD%</t>
  </si>
  <si>
    <t xml:space="preserve"> Statement showing Detailed Litholog of boreholes drilled by MECL 
in Bharatbahal Manganese and Graphite (G3) Block during Reconaissance Survey, District - Balangir, Odisha</t>
  </si>
  <si>
    <t>BH.No. MLB-01</t>
  </si>
  <si>
    <t>BH.No. MLB-02</t>
  </si>
  <si>
    <t>DATE OF COMMENCEMENT : 13.04.2023</t>
  </si>
  <si>
    <t xml:space="preserve">DATE OF CLOSURE     : 05.05.2023  </t>
  </si>
  <si>
    <t>DEPTH DRILLED (m)    : 50.50</t>
  </si>
  <si>
    <t>BH.No. MLB-03</t>
  </si>
  <si>
    <t>BH.No. MLB-05</t>
  </si>
  <si>
    <t>BH.No. MLB-04</t>
  </si>
  <si>
    <t>RQD
%</t>
  </si>
  <si>
    <t>RQD %</t>
  </si>
  <si>
    <t>DEPTH DRILLED (m)    :  50.00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</si>
</sst>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theme="1"/>
      <name val="Times New Roman"/>
      <family val="1"/>
    </font>
    <font>
      <b/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2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/>
    <xf numFmtId="2" fontId="3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/>
    <xf numFmtId="0" fontId="2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2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8" xfId="0" applyBorder="1"/>
    <xf numFmtId="2" fontId="1" fillId="0" borderId="5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8"/>
  <sheetViews>
    <sheetView zoomScale="80" zoomScaleNormal="80" workbookViewId="0">
      <selection activeCell="S9" sqref="S9"/>
    </sheetView>
  </sheetViews>
  <sheetFormatPr defaultColWidth="9.140625" defaultRowHeight="15.75"/>
  <cols>
    <col min="1" max="1" width="6.28515625" style="1" customWidth="1"/>
    <col min="2" max="2" width="8.28515625" style="1" customWidth="1"/>
    <col min="3" max="3" width="5" style="1" bestFit="1" customWidth="1"/>
    <col min="4" max="4" width="10.28515625" style="1" bestFit="1" customWidth="1"/>
    <col min="5" max="5" width="13.28515625" style="1" customWidth="1"/>
    <col min="6" max="6" width="10" style="1" customWidth="1"/>
    <col min="7" max="7" width="12.85546875" style="1" customWidth="1"/>
    <col min="8" max="8" width="6.7109375" style="1" customWidth="1"/>
    <col min="9" max="9" width="26.140625" style="1" customWidth="1"/>
    <col min="10" max="10" width="11" style="1" customWidth="1"/>
    <col min="11" max="11" width="14.5703125" style="1" customWidth="1"/>
    <col min="12" max="12" width="18.42578125" style="1" customWidth="1"/>
    <col min="13" max="16384" width="9.140625" style="1"/>
  </cols>
  <sheetData>
    <row r="1" spans="1:13" ht="53.25" customHeight="1">
      <c r="A1" s="35" t="s">
        <v>171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0"/>
    </row>
    <row r="2" spans="1:13">
      <c r="A2" s="37" t="s">
        <v>172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3">
      <c r="A3" s="1" t="s">
        <v>151</v>
      </c>
      <c r="B3" s="16"/>
      <c r="C3" s="16"/>
      <c r="D3" s="17"/>
      <c r="E3" s="16"/>
      <c r="F3" s="16"/>
      <c r="G3" s="16"/>
      <c r="H3" s="16"/>
      <c r="J3" s="16" t="s">
        <v>127</v>
      </c>
    </row>
    <row r="4" spans="1:13">
      <c r="A4" s="1" t="s">
        <v>129</v>
      </c>
      <c r="B4" s="16"/>
      <c r="C4" s="16"/>
      <c r="D4" s="17"/>
      <c r="E4" s="16"/>
      <c r="F4" s="16"/>
      <c r="G4" s="16"/>
      <c r="H4" s="16"/>
      <c r="J4" s="16" t="s">
        <v>128</v>
      </c>
    </row>
    <row r="5" spans="1:13">
      <c r="A5" s="1" t="s">
        <v>152</v>
      </c>
      <c r="B5" s="16"/>
      <c r="C5" s="16"/>
      <c r="D5" s="17"/>
      <c r="E5" s="16"/>
      <c r="F5" s="16"/>
      <c r="G5" s="16"/>
      <c r="H5" s="16"/>
      <c r="J5" s="16" t="s">
        <v>122</v>
      </c>
    </row>
    <row r="6" spans="1:13" s="15" customFormat="1" ht="18.75" customHeight="1">
      <c r="A6" s="38" t="s">
        <v>91</v>
      </c>
      <c r="B6" s="38"/>
      <c r="C6" s="39" t="s">
        <v>161</v>
      </c>
      <c r="D6" s="39" t="s">
        <v>93</v>
      </c>
      <c r="E6" s="39" t="s">
        <v>162</v>
      </c>
      <c r="F6" s="40" t="s">
        <v>92</v>
      </c>
      <c r="G6" s="39" t="s">
        <v>94</v>
      </c>
      <c r="H6" s="42" t="s">
        <v>180</v>
      </c>
      <c r="I6" s="38" t="s">
        <v>5</v>
      </c>
      <c r="J6" s="38" t="s">
        <v>6</v>
      </c>
      <c r="K6" s="38" t="s">
        <v>7</v>
      </c>
      <c r="L6" s="38" t="s">
        <v>8</v>
      </c>
    </row>
    <row r="7" spans="1:13" s="4" customFormat="1" ht="35.1" customHeight="1">
      <c r="A7" s="12" t="s">
        <v>0</v>
      </c>
      <c r="B7" s="12" t="s">
        <v>1</v>
      </c>
      <c r="C7" s="38"/>
      <c r="D7" s="38"/>
      <c r="E7" s="39"/>
      <c r="F7" s="41"/>
      <c r="G7" s="39"/>
      <c r="H7" s="43"/>
      <c r="I7" s="38"/>
      <c r="J7" s="38"/>
      <c r="K7" s="38"/>
      <c r="L7" s="38"/>
    </row>
    <row r="8" spans="1:13" s="15" customFormat="1">
      <c r="A8" s="11">
        <v>0</v>
      </c>
      <c r="B8" s="11">
        <v>0.5</v>
      </c>
      <c r="C8" s="11">
        <f>B8-A8</f>
        <v>0.5</v>
      </c>
      <c r="D8" s="11">
        <v>0.5</v>
      </c>
      <c r="E8" s="11">
        <v>0.5</v>
      </c>
      <c r="F8" s="11">
        <f>(D8/C8)*100</f>
        <v>100</v>
      </c>
      <c r="G8" s="11">
        <f>E8</f>
        <v>0.5</v>
      </c>
      <c r="H8" s="11"/>
      <c r="I8" s="18" t="s">
        <v>9</v>
      </c>
      <c r="J8" s="18"/>
      <c r="K8" s="18" t="s">
        <v>95</v>
      </c>
      <c r="L8" s="18"/>
    </row>
    <row r="9" spans="1:13" s="15" customFormat="1">
      <c r="A9" s="11">
        <v>0.5</v>
      </c>
      <c r="B9" s="11">
        <v>1</v>
      </c>
      <c r="C9" s="11">
        <f t="shared" ref="C9:C72" si="0">B9-A9</f>
        <v>0.5</v>
      </c>
      <c r="D9" s="11">
        <v>0.5</v>
      </c>
      <c r="E9" s="11">
        <v>0.5</v>
      </c>
      <c r="F9" s="11">
        <f t="shared" ref="F9:F28" si="1">(D9/C9)*100</f>
        <v>100</v>
      </c>
      <c r="G9" s="11">
        <f>G8+E9</f>
        <v>1</v>
      </c>
      <c r="H9" s="11"/>
      <c r="I9" s="18" t="s">
        <v>9</v>
      </c>
      <c r="J9" s="18"/>
      <c r="K9" s="18" t="s">
        <v>95</v>
      </c>
      <c r="L9" s="18"/>
    </row>
    <row r="10" spans="1:13" s="15" customFormat="1">
      <c r="A10" s="11">
        <v>1</v>
      </c>
      <c r="B10" s="11">
        <v>1.5</v>
      </c>
      <c r="C10" s="11">
        <f t="shared" si="0"/>
        <v>0.5</v>
      </c>
      <c r="D10" s="11">
        <v>0.5</v>
      </c>
      <c r="E10" s="11">
        <v>0.5</v>
      </c>
      <c r="F10" s="11">
        <f t="shared" si="1"/>
        <v>100</v>
      </c>
      <c r="G10" s="11">
        <f t="shared" ref="G10:G73" si="2">G9+E10</f>
        <v>1.5</v>
      </c>
      <c r="H10" s="11"/>
      <c r="I10" s="18" t="s">
        <v>9</v>
      </c>
      <c r="J10" s="18"/>
      <c r="K10" s="18" t="s">
        <v>95</v>
      </c>
      <c r="L10" s="18"/>
    </row>
    <row r="11" spans="1:13" s="15" customFormat="1">
      <c r="A11" s="11">
        <v>1.5</v>
      </c>
      <c r="B11" s="11">
        <v>2</v>
      </c>
      <c r="C11" s="11">
        <f t="shared" si="0"/>
        <v>0.5</v>
      </c>
      <c r="D11" s="11">
        <v>0.5</v>
      </c>
      <c r="E11" s="11">
        <v>0.5</v>
      </c>
      <c r="F11" s="11">
        <f t="shared" si="1"/>
        <v>100</v>
      </c>
      <c r="G11" s="11">
        <f t="shared" si="2"/>
        <v>2</v>
      </c>
      <c r="H11" s="11"/>
      <c r="I11" s="18" t="s">
        <v>9</v>
      </c>
      <c r="J11" s="18"/>
      <c r="K11" s="18" t="s">
        <v>95</v>
      </c>
      <c r="L11" s="18"/>
    </row>
    <row r="12" spans="1:13" s="15" customFormat="1">
      <c r="A12" s="11">
        <v>2</v>
      </c>
      <c r="B12" s="11">
        <v>2.5</v>
      </c>
      <c r="C12" s="11">
        <f t="shared" si="0"/>
        <v>0.5</v>
      </c>
      <c r="D12" s="11">
        <v>0.5</v>
      </c>
      <c r="E12" s="11">
        <v>0.5</v>
      </c>
      <c r="F12" s="11">
        <f t="shared" si="1"/>
        <v>100</v>
      </c>
      <c r="G12" s="11">
        <f t="shared" si="2"/>
        <v>2.5</v>
      </c>
      <c r="H12" s="11"/>
      <c r="I12" s="18" t="s">
        <v>110</v>
      </c>
      <c r="J12" s="18"/>
      <c r="K12" s="18" t="s">
        <v>16</v>
      </c>
      <c r="L12" s="18"/>
    </row>
    <row r="13" spans="1:13" s="15" customFormat="1">
      <c r="A13" s="11">
        <v>2.5</v>
      </c>
      <c r="B13" s="11">
        <v>3</v>
      </c>
      <c r="C13" s="11">
        <f t="shared" si="0"/>
        <v>0.5</v>
      </c>
      <c r="D13" s="11">
        <v>0.5</v>
      </c>
      <c r="E13" s="11">
        <v>0.5</v>
      </c>
      <c r="F13" s="11">
        <f t="shared" si="1"/>
        <v>100</v>
      </c>
      <c r="G13" s="11">
        <f t="shared" si="2"/>
        <v>3</v>
      </c>
      <c r="H13" s="11"/>
      <c r="I13" s="18" t="s">
        <v>111</v>
      </c>
      <c r="J13" s="18"/>
      <c r="K13" s="18" t="s">
        <v>112</v>
      </c>
      <c r="L13" s="18"/>
    </row>
    <row r="14" spans="1:13" s="15" customFormat="1">
      <c r="A14" s="11">
        <v>3</v>
      </c>
      <c r="B14" s="11">
        <v>3.5</v>
      </c>
      <c r="C14" s="11">
        <f t="shared" si="0"/>
        <v>0.5</v>
      </c>
      <c r="D14" s="11">
        <v>0.5</v>
      </c>
      <c r="E14" s="11">
        <v>0.5</v>
      </c>
      <c r="F14" s="11">
        <f t="shared" si="1"/>
        <v>100</v>
      </c>
      <c r="G14" s="11">
        <f t="shared" si="2"/>
        <v>3.5</v>
      </c>
      <c r="H14" s="11"/>
      <c r="I14" s="18" t="s">
        <v>38</v>
      </c>
      <c r="J14" s="18"/>
      <c r="K14" s="18" t="s">
        <v>95</v>
      </c>
      <c r="L14" s="18"/>
    </row>
    <row r="15" spans="1:13" s="15" customFormat="1">
      <c r="A15" s="11">
        <v>3.5</v>
      </c>
      <c r="B15" s="11">
        <v>4</v>
      </c>
      <c r="C15" s="11">
        <f t="shared" si="0"/>
        <v>0.5</v>
      </c>
      <c r="D15" s="11">
        <v>0.5</v>
      </c>
      <c r="E15" s="11">
        <v>0.5</v>
      </c>
      <c r="F15" s="11">
        <f t="shared" si="1"/>
        <v>100</v>
      </c>
      <c r="G15" s="11">
        <f t="shared" si="2"/>
        <v>4</v>
      </c>
      <c r="H15" s="11"/>
      <c r="I15" s="18" t="s">
        <v>38</v>
      </c>
      <c r="J15" s="18"/>
      <c r="K15" s="18" t="s">
        <v>95</v>
      </c>
      <c r="L15" s="18"/>
    </row>
    <row r="16" spans="1:13" s="15" customFormat="1">
      <c r="A16" s="11">
        <v>4</v>
      </c>
      <c r="B16" s="11">
        <v>4.5</v>
      </c>
      <c r="C16" s="11">
        <f t="shared" si="0"/>
        <v>0.5</v>
      </c>
      <c r="D16" s="11">
        <v>0.5</v>
      </c>
      <c r="E16" s="11">
        <v>0.5</v>
      </c>
      <c r="F16" s="11">
        <f t="shared" si="1"/>
        <v>100</v>
      </c>
      <c r="G16" s="11">
        <f t="shared" si="2"/>
        <v>4.5</v>
      </c>
      <c r="H16" s="11"/>
      <c r="I16" s="18" t="s">
        <v>38</v>
      </c>
      <c r="J16" s="18"/>
      <c r="K16" s="18" t="s">
        <v>14</v>
      </c>
      <c r="L16" s="18"/>
    </row>
    <row r="17" spans="1:12" s="15" customFormat="1">
      <c r="A17" s="11">
        <v>4.5</v>
      </c>
      <c r="B17" s="11">
        <v>5</v>
      </c>
      <c r="C17" s="11">
        <f t="shared" si="0"/>
        <v>0.5</v>
      </c>
      <c r="D17" s="11">
        <v>0.5</v>
      </c>
      <c r="E17" s="11">
        <v>0.5</v>
      </c>
      <c r="F17" s="11">
        <f t="shared" si="1"/>
        <v>100</v>
      </c>
      <c r="G17" s="11">
        <f t="shared" si="2"/>
        <v>5</v>
      </c>
      <c r="H17" s="11"/>
      <c r="I17" s="18" t="s">
        <v>38</v>
      </c>
      <c r="J17" s="18"/>
      <c r="K17" s="18" t="s">
        <v>14</v>
      </c>
      <c r="L17" s="18"/>
    </row>
    <row r="18" spans="1:12" s="15" customFormat="1">
      <c r="A18" s="11">
        <v>5</v>
      </c>
      <c r="B18" s="11">
        <v>5.5</v>
      </c>
      <c r="C18" s="11">
        <f t="shared" si="0"/>
        <v>0.5</v>
      </c>
      <c r="D18" s="11">
        <v>0.5</v>
      </c>
      <c r="E18" s="11">
        <v>0.5</v>
      </c>
      <c r="F18" s="11">
        <f t="shared" si="1"/>
        <v>100</v>
      </c>
      <c r="G18" s="11">
        <f t="shared" si="2"/>
        <v>5.5</v>
      </c>
      <c r="H18" s="11"/>
      <c r="I18" s="18" t="s">
        <v>96</v>
      </c>
      <c r="J18" s="18"/>
      <c r="K18" s="18" t="s">
        <v>14</v>
      </c>
      <c r="L18" s="18"/>
    </row>
    <row r="19" spans="1:12" s="15" customFormat="1">
      <c r="A19" s="11">
        <v>5.5</v>
      </c>
      <c r="B19" s="11">
        <v>6</v>
      </c>
      <c r="C19" s="11">
        <f t="shared" si="0"/>
        <v>0.5</v>
      </c>
      <c r="D19" s="11">
        <v>0.5</v>
      </c>
      <c r="E19" s="11">
        <v>0.5</v>
      </c>
      <c r="F19" s="11">
        <f t="shared" si="1"/>
        <v>100</v>
      </c>
      <c r="G19" s="11">
        <f t="shared" si="2"/>
        <v>6</v>
      </c>
      <c r="H19" s="11"/>
      <c r="I19" s="18" t="s">
        <v>96</v>
      </c>
      <c r="J19" s="18"/>
      <c r="K19" s="18" t="s">
        <v>14</v>
      </c>
      <c r="L19" s="18"/>
    </row>
    <row r="20" spans="1:12" s="15" customFormat="1">
      <c r="A20" s="11">
        <v>6</v>
      </c>
      <c r="B20" s="11">
        <v>6.5</v>
      </c>
      <c r="C20" s="11">
        <f t="shared" si="0"/>
        <v>0.5</v>
      </c>
      <c r="D20" s="11">
        <v>0.5</v>
      </c>
      <c r="E20" s="11">
        <v>0.5</v>
      </c>
      <c r="F20" s="11">
        <f t="shared" si="1"/>
        <v>100</v>
      </c>
      <c r="G20" s="11">
        <f t="shared" si="2"/>
        <v>6.5</v>
      </c>
      <c r="H20" s="11"/>
      <c r="I20" s="18" t="s">
        <v>96</v>
      </c>
      <c r="J20" s="18"/>
      <c r="K20" s="18" t="s">
        <v>95</v>
      </c>
      <c r="L20" s="18"/>
    </row>
    <row r="21" spans="1:12" s="15" customFormat="1">
      <c r="A21" s="11">
        <v>6.5</v>
      </c>
      <c r="B21" s="11">
        <v>7</v>
      </c>
      <c r="C21" s="11">
        <f t="shared" si="0"/>
        <v>0.5</v>
      </c>
      <c r="D21" s="11">
        <v>0.5</v>
      </c>
      <c r="E21" s="11">
        <v>0.5</v>
      </c>
      <c r="F21" s="11">
        <f t="shared" si="1"/>
        <v>100</v>
      </c>
      <c r="G21" s="11">
        <f t="shared" si="2"/>
        <v>7</v>
      </c>
      <c r="H21" s="11"/>
      <c r="I21" s="18" t="s">
        <v>96</v>
      </c>
      <c r="J21" s="18"/>
      <c r="K21" s="18" t="s">
        <v>95</v>
      </c>
      <c r="L21" s="18"/>
    </row>
    <row r="22" spans="1:12" s="15" customFormat="1">
      <c r="A22" s="11">
        <v>7</v>
      </c>
      <c r="B22" s="11">
        <v>7.5</v>
      </c>
      <c r="C22" s="11">
        <f t="shared" si="0"/>
        <v>0.5</v>
      </c>
      <c r="D22" s="11">
        <v>0.5</v>
      </c>
      <c r="E22" s="11">
        <v>0.5</v>
      </c>
      <c r="F22" s="11">
        <f t="shared" si="1"/>
        <v>100</v>
      </c>
      <c r="G22" s="11">
        <f t="shared" si="2"/>
        <v>7.5</v>
      </c>
      <c r="H22" s="11"/>
      <c r="I22" s="18" t="s">
        <v>96</v>
      </c>
      <c r="J22" s="18"/>
      <c r="K22" s="18" t="s">
        <v>95</v>
      </c>
      <c r="L22" s="18"/>
    </row>
    <row r="23" spans="1:12" s="15" customFormat="1">
      <c r="A23" s="11">
        <v>7.5</v>
      </c>
      <c r="B23" s="11">
        <v>8</v>
      </c>
      <c r="C23" s="11">
        <f t="shared" si="0"/>
        <v>0.5</v>
      </c>
      <c r="D23" s="11">
        <v>0.5</v>
      </c>
      <c r="E23" s="11">
        <v>0.5</v>
      </c>
      <c r="F23" s="11">
        <f t="shared" si="1"/>
        <v>100</v>
      </c>
      <c r="G23" s="11">
        <f t="shared" si="2"/>
        <v>8</v>
      </c>
      <c r="H23" s="11"/>
      <c r="I23" s="18" t="s">
        <v>96</v>
      </c>
      <c r="J23" s="18"/>
      <c r="K23" s="18" t="s">
        <v>95</v>
      </c>
      <c r="L23" s="18"/>
    </row>
    <row r="24" spans="1:12" s="15" customFormat="1">
      <c r="A24" s="11">
        <v>8</v>
      </c>
      <c r="B24" s="11">
        <v>8.5</v>
      </c>
      <c r="C24" s="11">
        <f t="shared" si="0"/>
        <v>0.5</v>
      </c>
      <c r="D24" s="11">
        <v>0.5</v>
      </c>
      <c r="E24" s="11">
        <v>0.5</v>
      </c>
      <c r="F24" s="11">
        <f t="shared" si="1"/>
        <v>100</v>
      </c>
      <c r="G24" s="11">
        <f t="shared" si="2"/>
        <v>8.5</v>
      </c>
      <c r="H24" s="11"/>
      <c r="I24" s="18" t="s">
        <v>96</v>
      </c>
      <c r="J24" s="18"/>
      <c r="K24" s="18" t="s">
        <v>95</v>
      </c>
      <c r="L24" s="18"/>
    </row>
    <row r="25" spans="1:12" s="15" customFormat="1">
      <c r="A25" s="11">
        <v>8.5</v>
      </c>
      <c r="B25" s="11">
        <v>9</v>
      </c>
      <c r="C25" s="11">
        <f t="shared" si="0"/>
        <v>0.5</v>
      </c>
      <c r="D25" s="11">
        <v>0.5</v>
      </c>
      <c r="E25" s="11">
        <v>0.5</v>
      </c>
      <c r="F25" s="11">
        <f t="shared" si="1"/>
        <v>100</v>
      </c>
      <c r="G25" s="11">
        <f t="shared" si="2"/>
        <v>9</v>
      </c>
      <c r="H25" s="11"/>
      <c r="I25" s="18" t="s">
        <v>113</v>
      </c>
      <c r="J25" s="18"/>
      <c r="K25" s="18" t="s">
        <v>112</v>
      </c>
      <c r="L25" s="18"/>
    </row>
    <row r="26" spans="1:12" s="15" customFormat="1">
      <c r="A26" s="11">
        <v>9</v>
      </c>
      <c r="B26" s="11">
        <v>9.5</v>
      </c>
      <c r="C26" s="11">
        <f t="shared" si="0"/>
        <v>0.5</v>
      </c>
      <c r="D26" s="11">
        <v>0.5</v>
      </c>
      <c r="E26" s="11">
        <v>0.5</v>
      </c>
      <c r="F26" s="11">
        <f t="shared" si="1"/>
        <v>100</v>
      </c>
      <c r="G26" s="11">
        <f t="shared" si="2"/>
        <v>9.5</v>
      </c>
      <c r="H26" s="11"/>
      <c r="I26" s="18" t="s">
        <v>113</v>
      </c>
      <c r="J26" s="18"/>
      <c r="K26" s="18" t="s">
        <v>14</v>
      </c>
      <c r="L26" s="18"/>
    </row>
    <row r="27" spans="1:12" s="15" customFormat="1">
      <c r="A27" s="11">
        <v>9.5</v>
      </c>
      <c r="B27" s="11">
        <v>10</v>
      </c>
      <c r="C27" s="11">
        <f t="shared" si="0"/>
        <v>0.5</v>
      </c>
      <c r="D27" s="11">
        <v>0.5</v>
      </c>
      <c r="E27" s="11">
        <v>0.5</v>
      </c>
      <c r="F27" s="11">
        <f t="shared" si="1"/>
        <v>100</v>
      </c>
      <c r="G27" s="11">
        <f t="shared" si="2"/>
        <v>10</v>
      </c>
      <c r="H27" s="11"/>
      <c r="I27" s="18" t="s">
        <v>96</v>
      </c>
      <c r="J27" s="18"/>
      <c r="K27" s="18" t="s">
        <v>14</v>
      </c>
      <c r="L27" s="18"/>
    </row>
    <row r="28" spans="1:12" s="15" customFormat="1">
      <c r="A28" s="11">
        <v>10</v>
      </c>
      <c r="B28" s="11">
        <v>10.5</v>
      </c>
      <c r="C28" s="11">
        <f t="shared" si="0"/>
        <v>0.5</v>
      </c>
      <c r="D28" s="11">
        <v>0.5</v>
      </c>
      <c r="E28" s="11">
        <v>0.5</v>
      </c>
      <c r="F28" s="11">
        <f t="shared" si="1"/>
        <v>100</v>
      </c>
      <c r="G28" s="11">
        <f t="shared" si="2"/>
        <v>10.5</v>
      </c>
      <c r="H28" s="11"/>
      <c r="I28" s="18" t="s">
        <v>96</v>
      </c>
      <c r="J28" s="18"/>
      <c r="K28" s="18" t="s">
        <v>14</v>
      </c>
      <c r="L28" s="18"/>
    </row>
    <row r="29" spans="1:12" s="15" customFormat="1">
      <c r="A29" s="11">
        <v>10.5</v>
      </c>
      <c r="B29" s="11">
        <v>11</v>
      </c>
      <c r="C29" s="11">
        <f t="shared" si="0"/>
        <v>0.5</v>
      </c>
      <c r="D29" s="11">
        <v>0.3</v>
      </c>
      <c r="E29" s="11">
        <f>(D29/SUM(D29:D30))*C29</f>
        <v>0.37499999999999994</v>
      </c>
      <c r="F29" s="11">
        <f>(SUM(D29:D30)/C29)*100</f>
        <v>80</v>
      </c>
      <c r="G29" s="11">
        <f t="shared" si="2"/>
        <v>10.875</v>
      </c>
      <c r="H29" s="11"/>
      <c r="I29" s="18" t="s">
        <v>96</v>
      </c>
      <c r="J29" s="18"/>
      <c r="K29" s="18" t="s">
        <v>20</v>
      </c>
      <c r="L29" s="18"/>
    </row>
    <row r="30" spans="1:12" s="15" customFormat="1">
      <c r="A30" s="11"/>
      <c r="B30" s="11"/>
      <c r="C30" s="11"/>
      <c r="D30" s="11">
        <v>0.1</v>
      </c>
      <c r="E30" s="11">
        <f>(D30/SUM(D29:D30))*C29</f>
        <v>0.125</v>
      </c>
      <c r="F30" s="11"/>
      <c r="G30" s="11">
        <f t="shared" si="2"/>
        <v>11</v>
      </c>
      <c r="H30" s="11"/>
      <c r="I30" s="18" t="s">
        <v>111</v>
      </c>
      <c r="J30" s="18"/>
      <c r="K30" s="18" t="s">
        <v>17</v>
      </c>
      <c r="L30" s="18"/>
    </row>
    <row r="31" spans="1:12" s="15" customFormat="1">
      <c r="A31" s="11">
        <v>11</v>
      </c>
      <c r="B31" s="11">
        <v>11.5</v>
      </c>
      <c r="C31" s="11">
        <f t="shared" si="0"/>
        <v>0.5</v>
      </c>
      <c r="D31" s="11">
        <v>0.3</v>
      </c>
      <c r="E31" s="11">
        <f>(D31/SUM(D31:D32))*C31</f>
        <v>0.37499999999999994</v>
      </c>
      <c r="F31" s="11">
        <f>(SUM(D31:D32)/C31)*100</f>
        <v>80</v>
      </c>
      <c r="G31" s="11">
        <f t="shared" si="2"/>
        <v>11.375</v>
      </c>
      <c r="H31" s="11"/>
      <c r="I31" s="18" t="s">
        <v>96</v>
      </c>
      <c r="J31" s="18"/>
      <c r="K31" s="18" t="s">
        <v>20</v>
      </c>
      <c r="L31" s="18"/>
    </row>
    <row r="32" spans="1:12" s="15" customFormat="1">
      <c r="A32" s="11"/>
      <c r="B32" s="11"/>
      <c r="C32" s="11"/>
      <c r="D32" s="11">
        <v>0.1</v>
      </c>
      <c r="E32" s="11">
        <f>(D32/SUM(D31:D32))*C31</f>
        <v>0.125</v>
      </c>
      <c r="F32" s="11"/>
      <c r="G32" s="11">
        <f t="shared" si="2"/>
        <v>11.5</v>
      </c>
      <c r="H32" s="11"/>
      <c r="I32" s="18" t="s">
        <v>111</v>
      </c>
      <c r="J32" s="18"/>
      <c r="K32" s="18" t="s">
        <v>114</v>
      </c>
      <c r="L32" s="18"/>
    </row>
    <row r="33" spans="1:12" s="15" customFormat="1">
      <c r="A33" s="11">
        <v>11.5</v>
      </c>
      <c r="B33" s="11">
        <v>12</v>
      </c>
      <c r="C33" s="11">
        <f t="shared" si="0"/>
        <v>0.5</v>
      </c>
      <c r="D33" s="11">
        <v>0.08</v>
      </c>
      <c r="E33" s="11">
        <f>(D33/SUM(D33:D34))*C33</f>
        <v>0.10526315789473684</v>
      </c>
      <c r="F33" s="11">
        <f>(SUM(D33:D34)/C33)*100</f>
        <v>76</v>
      </c>
      <c r="G33" s="11">
        <f t="shared" si="2"/>
        <v>11.605263157894736</v>
      </c>
      <c r="H33" s="11"/>
      <c r="I33" s="18" t="s">
        <v>111</v>
      </c>
      <c r="J33" s="18"/>
      <c r="K33" s="18" t="s">
        <v>114</v>
      </c>
      <c r="L33" s="18"/>
    </row>
    <row r="34" spans="1:12" s="15" customFormat="1">
      <c r="A34" s="11"/>
      <c r="B34" s="11"/>
      <c r="C34" s="11"/>
      <c r="D34" s="11">
        <v>0.3</v>
      </c>
      <c r="E34" s="11">
        <f>(D34/SUM(D33:D34))*C33</f>
        <v>0.39473684210526316</v>
      </c>
      <c r="F34" s="11"/>
      <c r="G34" s="11">
        <f t="shared" si="2"/>
        <v>12</v>
      </c>
      <c r="H34" s="11"/>
      <c r="I34" s="18" t="s">
        <v>96</v>
      </c>
      <c r="J34" s="18"/>
      <c r="K34" s="18" t="s">
        <v>14</v>
      </c>
      <c r="L34" s="18"/>
    </row>
    <row r="35" spans="1:12" s="15" customFormat="1">
      <c r="A35" s="11">
        <v>12</v>
      </c>
      <c r="B35" s="11">
        <v>12.5</v>
      </c>
      <c r="C35" s="11">
        <f t="shared" si="0"/>
        <v>0.5</v>
      </c>
      <c r="D35" s="11">
        <v>0.05</v>
      </c>
      <c r="E35" s="11">
        <f>(D35/SUM(D35:D36))*C35</f>
        <v>7.1428571428571438E-2</v>
      </c>
      <c r="F35" s="11">
        <f>(SUM(D35:D36)/C35)*100</f>
        <v>70</v>
      </c>
      <c r="G35" s="11">
        <f t="shared" si="2"/>
        <v>12.071428571428571</v>
      </c>
      <c r="H35" s="11"/>
      <c r="I35" s="18" t="s">
        <v>96</v>
      </c>
      <c r="J35" s="18"/>
      <c r="K35" s="18" t="s">
        <v>14</v>
      </c>
      <c r="L35" s="18"/>
    </row>
    <row r="36" spans="1:12" s="15" customFormat="1">
      <c r="A36" s="11"/>
      <c r="B36" s="11"/>
      <c r="C36" s="11"/>
      <c r="D36" s="11">
        <v>0.3</v>
      </c>
      <c r="E36" s="11">
        <f>(D36/SUM(D35:D36))*C35</f>
        <v>0.4285714285714286</v>
      </c>
      <c r="F36" s="11"/>
      <c r="G36" s="11">
        <f t="shared" si="2"/>
        <v>12.5</v>
      </c>
      <c r="H36" s="11"/>
      <c r="I36" s="18" t="s">
        <v>111</v>
      </c>
      <c r="J36" s="18"/>
      <c r="K36" s="18" t="s">
        <v>115</v>
      </c>
      <c r="L36" s="18"/>
    </row>
    <row r="37" spans="1:12" s="15" customFormat="1">
      <c r="A37" s="11">
        <v>12.5</v>
      </c>
      <c r="B37" s="11">
        <v>13</v>
      </c>
      <c r="C37" s="11">
        <f t="shared" si="0"/>
        <v>0.5</v>
      </c>
      <c r="D37" s="11">
        <v>0.38</v>
      </c>
      <c r="E37" s="11">
        <v>0.5</v>
      </c>
      <c r="F37" s="11"/>
      <c r="G37" s="11">
        <f t="shared" si="2"/>
        <v>13</v>
      </c>
      <c r="H37" s="11"/>
      <c r="I37" s="18" t="s">
        <v>111</v>
      </c>
      <c r="J37" s="18"/>
      <c r="K37" s="18" t="s">
        <v>115</v>
      </c>
      <c r="L37" s="18"/>
    </row>
    <row r="38" spans="1:12" s="15" customFormat="1">
      <c r="A38" s="11">
        <v>13</v>
      </c>
      <c r="B38" s="11">
        <v>14</v>
      </c>
      <c r="C38" s="11">
        <f t="shared" si="0"/>
        <v>1</v>
      </c>
      <c r="D38" s="11">
        <v>0.6</v>
      </c>
      <c r="E38" s="11">
        <v>0.6</v>
      </c>
      <c r="F38" s="11">
        <f>(SUM(D38:D39)/C38)*100</f>
        <v>100</v>
      </c>
      <c r="G38" s="11">
        <f t="shared" si="2"/>
        <v>13.6</v>
      </c>
      <c r="H38" s="18">
        <v>15</v>
      </c>
      <c r="I38" s="18" t="s">
        <v>96</v>
      </c>
      <c r="J38" s="18"/>
      <c r="K38" s="18" t="s">
        <v>20</v>
      </c>
      <c r="L38" s="18"/>
    </row>
    <row r="39" spans="1:12" s="15" customFormat="1">
      <c r="A39" s="11"/>
      <c r="B39" s="11"/>
      <c r="C39" s="11"/>
      <c r="D39" s="11">
        <v>0.4</v>
      </c>
      <c r="E39" s="11">
        <v>0.4</v>
      </c>
      <c r="F39" s="11"/>
      <c r="G39" s="11">
        <f t="shared" si="2"/>
        <v>14</v>
      </c>
      <c r="H39" s="18"/>
      <c r="I39" s="18" t="s">
        <v>111</v>
      </c>
      <c r="J39" s="18"/>
      <c r="K39" s="18" t="s">
        <v>116</v>
      </c>
      <c r="L39" s="18"/>
    </row>
    <row r="40" spans="1:12" s="15" customFormat="1">
      <c r="A40" s="11">
        <v>14</v>
      </c>
      <c r="B40" s="11">
        <v>14.5</v>
      </c>
      <c r="C40" s="11">
        <f t="shared" si="0"/>
        <v>0.5</v>
      </c>
      <c r="D40" s="11">
        <v>0.2</v>
      </c>
      <c r="E40" s="11">
        <f>(D40/SUM(D40:D41))*C40</f>
        <v>0.25</v>
      </c>
      <c r="F40" s="11">
        <f>(SUM(D40:D41)/C40)*100</f>
        <v>80</v>
      </c>
      <c r="G40" s="11">
        <f t="shared" si="2"/>
        <v>14.25</v>
      </c>
      <c r="H40" s="18">
        <v>40</v>
      </c>
      <c r="I40" s="18" t="s">
        <v>96</v>
      </c>
      <c r="J40" s="18"/>
      <c r="K40" s="18" t="s">
        <v>116</v>
      </c>
      <c r="L40" s="18"/>
    </row>
    <row r="41" spans="1:12" s="15" customFormat="1">
      <c r="A41" s="11"/>
      <c r="B41" s="11"/>
      <c r="C41" s="11"/>
      <c r="D41" s="11">
        <v>0.2</v>
      </c>
      <c r="E41" s="11">
        <f>(D41/SUM(D40:D41))*C40</f>
        <v>0.25</v>
      </c>
      <c r="F41" s="11"/>
      <c r="G41" s="11">
        <f t="shared" si="2"/>
        <v>14.5</v>
      </c>
      <c r="H41" s="18"/>
      <c r="I41" s="18" t="s">
        <v>19</v>
      </c>
      <c r="J41" s="18"/>
      <c r="K41" s="18" t="s">
        <v>116</v>
      </c>
      <c r="L41" s="18"/>
    </row>
    <row r="42" spans="1:12" s="15" customFormat="1">
      <c r="A42" s="11">
        <v>14.5</v>
      </c>
      <c r="B42" s="11">
        <v>15</v>
      </c>
      <c r="C42" s="11">
        <f t="shared" si="0"/>
        <v>0.5</v>
      </c>
      <c r="D42" s="11">
        <v>0.3</v>
      </c>
      <c r="E42" s="11">
        <v>0.5</v>
      </c>
      <c r="F42" s="11">
        <f t="shared" ref="F42:F47" si="3">(D42/C42)*100</f>
        <v>60</v>
      </c>
      <c r="G42" s="11">
        <f t="shared" si="2"/>
        <v>15</v>
      </c>
      <c r="H42" s="18"/>
      <c r="I42" s="18" t="s">
        <v>96</v>
      </c>
      <c r="J42" s="18"/>
      <c r="K42" s="18" t="s">
        <v>20</v>
      </c>
      <c r="L42" s="18"/>
    </row>
    <row r="43" spans="1:12" s="15" customFormat="1">
      <c r="A43" s="11">
        <v>15</v>
      </c>
      <c r="B43" s="11">
        <v>15.5</v>
      </c>
      <c r="C43" s="11">
        <f t="shared" si="0"/>
        <v>0.5</v>
      </c>
      <c r="D43" s="11">
        <v>0.3</v>
      </c>
      <c r="E43" s="11">
        <v>0.5</v>
      </c>
      <c r="F43" s="11">
        <f t="shared" si="3"/>
        <v>60</v>
      </c>
      <c r="G43" s="11">
        <f t="shared" si="2"/>
        <v>15.5</v>
      </c>
      <c r="H43" s="18"/>
      <c r="I43" s="18" t="s">
        <v>96</v>
      </c>
      <c r="J43" s="18"/>
      <c r="K43" s="18" t="s">
        <v>20</v>
      </c>
      <c r="L43" s="18"/>
    </row>
    <row r="44" spans="1:12" s="15" customFormat="1">
      <c r="A44" s="11">
        <v>15.5</v>
      </c>
      <c r="B44" s="11">
        <v>16</v>
      </c>
      <c r="C44" s="11">
        <f t="shared" si="0"/>
        <v>0.5</v>
      </c>
      <c r="D44" s="11">
        <v>0.36</v>
      </c>
      <c r="E44" s="11">
        <v>0.5</v>
      </c>
      <c r="F44" s="11">
        <f t="shared" si="3"/>
        <v>72</v>
      </c>
      <c r="G44" s="11">
        <f t="shared" si="2"/>
        <v>16</v>
      </c>
      <c r="H44" s="18"/>
      <c r="I44" s="18" t="s">
        <v>96</v>
      </c>
      <c r="J44" s="18"/>
      <c r="K44" s="18" t="s">
        <v>20</v>
      </c>
      <c r="L44" s="18"/>
    </row>
    <row r="45" spans="1:12" s="15" customFormat="1">
      <c r="A45" s="11">
        <v>16</v>
      </c>
      <c r="B45" s="11">
        <v>16.5</v>
      </c>
      <c r="C45" s="11">
        <f t="shared" si="0"/>
        <v>0.5</v>
      </c>
      <c r="D45" s="11">
        <v>0.46</v>
      </c>
      <c r="E45" s="11">
        <v>0.5</v>
      </c>
      <c r="F45" s="11">
        <f t="shared" si="3"/>
        <v>92</v>
      </c>
      <c r="G45" s="11">
        <f t="shared" si="2"/>
        <v>16.5</v>
      </c>
      <c r="H45" s="18"/>
      <c r="I45" s="18" t="s">
        <v>41</v>
      </c>
      <c r="J45" s="18"/>
      <c r="K45" s="18" t="s">
        <v>95</v>
      </c>
      <c r="L45" s="18"/>
    </row>
    <row r="46" spans="1:12" s="15" customFormat="1">
      <c r="A46" s="11">
        <v>16.5</v>
      </c>
      <c r="B46" s="11">
        <v>17</v>
      </c>
      <c r="C46" s="11">
        <f t="shared" si="0"/>
        <v>0.5</v>
      </c>
      <c r="D46" s="11">
        <v>0.38</v>
      </c>
      <c r="E46" s="11">
        <v>0.5</v>
      </c>
      <c r="F46" s="11">
        <f t="shared" si="3"/>
        <v>76</v>
      </c>
      <c r="G46" s="11">
        <f t="shared" si="2"/>
        <v>17</v>
      </c>
      <c r="H46" s="18"/>
      <c r="I46" s="18" t="s">
        <v>117</v>
      </c>
      <c r="J46" s="18"/>
      <c r="K46" s="18" t="s">
        <v>16</v>
      </c>
      <c r="L46" s="18"/>
    </row>
    <row r="47" spans="1:12" s="15" customFormat="1">
      <c r="A47" s="11">
        <v>17</v>
      </c>
      <c r="B47" s="11">
        <v>17.5</v>
      </c>
      <c r="C47" s="11">
        <f t="shared" si="0"/>
        <v>0.5</v>
      </c>
      <c r="D47" s="11">
        <v>0.5</v>
      </c>
      <c r="E47" s="11">
        <v>0.5</v>
      </c>
      <c r="F47" s="11">
        <f t="shared" si="3"/>
        <v>100</v>
      </c>
      <c r="G47" s="11">
        <f t="shared" si="2"/>
        <v>17.5</v>
      </c>
      <c r="H47" s="18"/>
      <c r="I47" s="18" t="s">
        <v>117</v>
      </c>
      <c r="J47" s="18"/>
      <c r="K47" s="18" t="s">
        <v>16</v>
      </c>
      <c r="L47" s="18"/>
    </row>
    <row r="48" spans="1:12" s="15" customFormat="1">
      <c r="A48" s="11">
        <v>17.5</v>
      </c>
      <c r="B48" s="11">
        <v>18</v>
      </c>
      <c r="C48" s="11">
        <f t="shared" si="0"/>
        <v>0.5</v>
      </c>
      <c r="D48" s="11">
        <v>0.3</v>
      </c>
      <c r="E48" s="11">
        <v>0.3</v>
      </c>
      <c r="F48" s="11">
        <f>(SUM(D48:D49)/C48)*100</f>
        <v>100</v>
      </c>
      <c r="G48" s="11">
        <f t="shared" si="2"/>
        <v>17.8</v>
      </c>
      <c r="H48" s="18"/>
      <c r="I48" s="18" t="s">
        <v>117</v>
      </c>
      <c r="J48" s="18"/>
      <c r="K48" s="18" t="s">
        <v>16</v>
      </c>
      <c r="L48" s="18"/>
    </row>
    <row r="49" spans="1:12" s="15" customFormat="1">
      <c r="A49" s="11"/>
      <c r="B49" s="11"/>
      <c r="C49" s="11"/>
      <c r="D49" s="11">
        <v>0.2</v>
      </c>
      <c r="E49" s="11">
        <v>0.2</v>
      </c>
      <c r="F49" s="11"/>
      <c r="G49" s="11">
        <f t="shared" si="2"/>
        <v>18</v>
      </c>
      <c r="H49" s="18"/>
      <c r="I49" s="18" t="s">
        <v>96</v>
      </c>
      <c r="J49" s="18"/>
      <c r="K49" s="18" t="s">
        <v>103</v>
      </c>
      <c r="L49" s="18"/>
    </row>
    <row r="50" spans="1:12" s="15" customFormat="1">
      <c r="A50" s="11">
        <v>18</v>
      </c>
      <c r="B50" s="11">
        <v>18.5</v>
      </c>
      <c r="C50" s="11">
        <f t="shared" si="0"/>
        <v>0.5</v>
      </c>
      <c r="D50" s="11">
        <v>0.45</v>
      </c>
      <c r="E50" s="11">
        <v>0.5</v>
      </c>
      <c r="F50" s="11">
        <f t="shared" ref="F50:F54" si="4">(D50/C50)*100</f>
        <v>90</v>
      </c>
      <c r="G50" s="11">
        <f t="shared" si="2"/>
        <v>18.5</v>
      </c>
      <c r="H50" s="18"/>
      <c r="I50" s="18" t="s">
        <v>96</v>
      </c>
      <c r="J50" s="18"/>
      <c r="K50" s="18" t="s">
        <v>103</v>
      </c>
      <c r="L50" s="18"/>
    </row>
    <row r="51" spans="1:12" s="15" customFormat="1">
      <c r="A51" s="11">
        <v>18.5</v>
      </c>
      <c r="B51" s="11">
        <v>19</v>
      </c>
      <c r="C51" s="11">
        <f t="shared" si="0"/>
        <v>0.5</v>
      </c>
      <c r="D51" s="11">
        <v>0.4</v>
      </c>
      <c r="E51" s="11">
        <v>0.5</v>
      </c>
      <c r="F51" s="11">
        <f t="shared" si="4"/>
        <v>80</v>
      </c>
      <c r="G51" s="11">
        <f t="shared" si="2"/>
        <v>19</v>
      </c>
      <c r="H51" s="18"/>
      <c r="I51" s="18" t="s">
        <v>19</v>
      </c>
      <c r="J51" s="18"/>
      <c r="K51" s="18" t="s">
        <v>17</v>
      </c>
      <c r="L51" s="18"/>
    </row>
    <row r="52" spans="1:12" s="15" customFormat="1">
      <c r="A52" s="11">
        <v>19</v>
      </c>
      <c r="B52" s="11">
        <v>19.5</v>
      </c>
      <c r="C52" s="11">
        <f t="shared" si="0"/>
        <v>0.5</v>
      </c>
      <c r="D52" s="11">
        <v>0.3</v>
      </c>
      <c r="E52" s="11">
        <v>0.5</v>
      </c>
      <c r="F52" s="11">
        <f t="shared" si="4"/>
        <v>60</v>
      </c>
      <c r="G52" s="11">
        <f t="shared" si="2"/>
        <v>19.5</v>
      </c>
      <c r="H52" s="18"/>
      <c r="I52" s="18" t="s">
        <v>96</v>
      </c>
      <c r="J52" s="18"/>
      <c r="K52" s="18" t="s">
        <v>20</v>
      </c>
      <c r="L52" s="18"/>
    </row>
    <row r="53" spans="1:12" s="15" customFormat="1">
      <c r="A53" s="11">
        <v>19.5</v>
      </c>
      <c r="B53" s="11">
        <v>20</v>
      </c>
      <c r="C53" s="11">
        <f t="shared" si="0"/>
        <v>0.5</v>
      </c>
      <c r="D53" s="11">
        <v>0.35</v>
      </c>
      <c r="E53" s="11">
        <v>0.5</v>
      </c>
      <c r="F53" s="11">
        <f t="shared" si="4"/>
        <v>70</v>
      </c>
      <c r="G53" s="11">
        <f t="shared" si="2"/>
        <v>20</v>
      </c>
      <c r="H53" s="18"/>
      <c r="I53" s="18" t="s">
        <v>96</v>
      </c>
      <c r="J53" s="18"/>
      <c r="K53" s="18" t="s">
        <v>20</v>
      </c>
      <c r="L53" s="18"/>
    </row>
    <row r="54" spans="1:12" s="15" customFormat="1">
      <c r="A54" s="11">
        <v>20</v>
      </c>
      <c r="B54" s="11">
        <v>20.5</v>
      </c>
      <c r="C54" s="11">
        <f t="shared" si="0"/>
        <v>0.5</v>
      </c>
      <c r="D54" s="11">
        <v>0.25</v>
      </c>
      <c r="E54" s="11">
        <v>0.5</v>
      </c>
      <c r="F54" s="11">
        <f t="shared" si="4"/>
        <v>50</v>
      </c>
      <c r="G54" s="11">
        <f t="shared" si="2"/>
        <v>20.5</v>
      </c>
      <c r="H54" s="18"/>
      <c r="I54" s="18" t="s">
        <v>96</v>
      </c>
      <c r="J54" s="18"/>
      <c r="K54" s="18" t="s">
        <v>95</v>
      </c>
      <c r="L54" s="18"/>
    </row>
    <row r="55" spans="1:12" s="15" customFormat="1">
      <c r="A55" s="11">
        <v>20.5</v>
      </c>
      <c r="B55" s="11">
        <v>21</v>
      </c>
      <c r="C55" s="11">
        <f t="shared" si="0"/>
        <v>0.5</v>
      </c>
      <c r="D55" s="11">
        <v>0.45</v>
      </c>
      <c r="E55" s="11">
        <v>0.45</v>
      </c>
      <c r="F55" s="11">
        <f>(SUM(D55:D56)/C55)*100</f>
        <v>100</v>
      </c>
      <c r="G55" s="11">
        <f t="shared" si="2"/>
        <v>20.95</v>
      </c>
      <c r="H55" s="18"/>
      <c r="I55" s="18" t="s">
        <v>96</v>
      </c>
      <c r="J55" s="18"/>
      <c r="K55" s="18" t="s">
        <v>95</v>
      </c>
      <c r="L55" s="18"/>
    </row>
    <row r="56" spans="1:12" s="15" customFormat="1">
      <c r="A56" s="11"/>
      <c r="B56" s="11"/>
      <c r="C56" s="11"/>
      <c r="D56" s="11">
        <v>0.05</v>
      </c>
      <c r="E56" s="11">
        <v>0.05</v>
      </c>
      <c r="F56" s="11"/>
      <c r="G56" s="11">
        <f t="shared" si="2"/>
        <v>21</v>
      </c>
      <c r="H56" s="18"/>
      <c r="I56" s="18" t="s">
        <v>19</v>
      </c>
      <c r="J56" s="18"/>
      <c r="K56" s="18" t="s">
        <v>17</v>
      </c>
      <c r="L56" s="18"/>
    </row>
    <row r="57" spans="1:12" s="15" customFormat="1">
      <c r="A57" s="11">
        <v>21</v>
      </c>
      <c r="B57" s="11">
        <v>21.5</v>
      </c>
      <c r="C57" s="11">
        <f t="shared" si="0"/>
        <v>0.5</v>
      </c>
      <c r="D57" s="11">
        <v>0.1</v>
      </c>
      <c r="E57" s="11">
        <v>0.1</v>
      </c>
      <c r="F57" s="11">
        <f>(SUM(D57:D58)/C57)*100</f>
        <v>100</v>
      </c>
      <c r="G57" s="11">
        <f t="shared" si="2"/>
        <v>21.1</v>
      </c>
      <c r="H57" s="18"/>
      <c r="I57" s="18" t="s">
        <v>19</v>
      </c>
      <c r="J57" s="18"/>
      <c r="K57" s="18" t="s">
        <v>17</v>
      </c>
      <c r="L57" s="18"/>
    </row>
    <row r="58" spans="1:12" s="15" customFormat="1">
      <c r="A58" s="11"/>
      <c r="B58" s="11"/>
      <c r="C58" s="11"/>
      <c r="D58" s="11">
        <v>0.4</v>
      </c>
      <c r="E58" s="11">
        <v>0.4</v>
      </c>
      <c r="F58" s="11"/>
      <c r="G58" s="11">
        <f t="shared" si="2"/>
        <v>21.5</v>
      </c>
      <c r="H58" s="18"/>
      <c r="I58" s="18" t="s">
        <v>96</v>
      </c>
      <c r="J58" s="18"/>
      <c r="K58" s="18" t="s">
        <v>20</v>
      </c>
      <c r="L58" s="18"/>
    </row>
    <row r="59" spans="1:12" s="15" customFormat="1">
      <c r="A59" s="11">
        <v>21.5</v>
      </c>
      <c r="B59" s="11">
        <v>22</v>
      </c>
      <c r="C59" s="11">
        <f t="shared" si="0"/>
        <v>0.5</v>
      </c>
      <c r="D59" s="11">
        <v>0.25</v>
      </c>
      <c r="E59" s="11">
        <v>0.5</v>
      </c>
      <c r="F59" s="11">
        <f t="shared" ref="F59" si="5">(D59/C59)*100</f>
        <v>50</v>
      </c>
      <c r="G59" s="11">
        <f t="shared" si="2"/>
        <v>22</v>
      </c>
      <c r="H59" s="18"/>
      <c r="I59" s="18" t="s">
        <v>96</v>
      </c>
      <c r="J59" s="18"/>
      <c r="K59" s="18" t="s">
        <v>20</v>
      </c>
      <c r="L59" s="18"/>
    </row>
    <row r="60" spans="1:12" s="15" customFormat="1">
      <c r="A60" s="11">
        <v>22</v>
      </c>
      <c r="B60" s="11">
        <v>22.5</v>
      </c>
      <c r="C60" s="11">
        <f t="shared" si="0"/>
        <v>0.5</v>
      </c>
      <c r="D60" s="11">
        <v>0.45</v>
      </c>
      <c r="E60" s="11">
        <v>0.45</v>
      </c>
      <c r="F60" s="11">
        <f>(SUM(D60:D61)/C60)*100</f>
        <v>100</v>
      </c>
      <c r="G60" s="11">
        <f t="shared" si="2"/>
        <v>22.45</v>
      </c>
      <c r="H60" s="18"/>
      <c r="I60" s="18" t="s">
        <v>96</v>
      </c>
      <c r="J60" s="18"/>
      <c r="K60" s="18" t="s">
        <v>20</v>
      </c>
      <c r="L60" s="18"/>
    </row>
    <row r="61" spans="1:12" s="15" customFormat="1">
      <c r="A61" s="11"/>
      <c r="B61" s="11"/>
      <c r="C61" s="11"/>
      <c r="D61" s="11">
        <v>0.05</v>
      </c>
      <c r="E61" s="11">
        <v>0.05</v>
      </c>
      <c r="F61" s="11"/>
      <c r="G61" s="11">
        <f t="shared" si="2"/>
        <v>22.5</v>
      </c>
      <c r="H61" s="18"/>
      <c r="I61" s="18" t="s">
        <v>19</v>
      </c>
      <c r="J61" s="18"/>
      <c r="K61" s="18" t="s">
        <v>118</v>
      </c>
      <c r="L61" s="18"/>
    </row>
    <row r="62" spans="1:12" s="15" customFormat="1">
      <c r="A62" s="11">
        <v>22.5</v>
      </c>
      <c r="B62" s="11">
        <v>23</v>
      </c>
      <c r="C62" s="11">
        <f t="shared" si="0"/>
        <v>0.5</v>
      </c>
      <c r="D62" s="11">
        <v>0.26</v>
      </c>
      <c r="E62" s="11">
        <v>0.26</v>
      </c>
      <c r="F62" s="11">
        <f>(SUM(D62:D63)/C62)*100</f>
        <v>100</v>
      </c>
      <c r="G62" s="11">
        <f t="shared" si="2"/>
        <v>22.76</v>
      </c>
      <c r="H62" s="18"/>
      <c r="I62" s="18" t="s">
        <v>96</v>
      </c>
      <c r="J62" s="18"/>
      <c r="K62" s="18" t="s">
        <v>95</v>
      </c>
      <c r="L62" s="18"/>
    </row>
    <row r="63" spans="1:12" s="15" customFormat="1">
      <c r="A63" s="11"/>
      <c r="B63" s="11"/>
      <c r="C63" s="11"/>
      <c r="D63" s="11">
        <v>0.24</v>
      </c>
      <c r="E63" s="11">
        <v>0.24</v>
      </c>
      <c r="F63" s="11"/>
      <c r="G63" s="11">
        <f t="shared" si="2"/>
        <v>23</v>
      </c>
      <c r="H63" s="18"/>
      <c r="I63" s="18" t="s">
        <v>119</v>
      </c>
      <c r="J63" s="18"/>
      <c r="K63" s="18" t="s">
        <v>14</v>
      </c>
      <c r="L63" s="18"/>
    </row>
    <row r="64" spans="1:12" s="15" customFormat="1">
      <c r="A64" s="11">
        <v>23</v>
      </c>
      <c r="B64" s="11">
        <v>24</v>
      </c>
      <c r="C64" s="11">
        <f t="shared" si="0"/>
        <v>1</v>
      </c>
      <c r="D64" s="11">
        <v>0.87</v>
      </c>
      <c r="E64" s="11">
        <v>0.87</v>
      </c>
      <c r="F64" s="11">
        <f>(SUM(D64:D65)/C64)*100</f>
        <v>100</v>
      </c>
      <c r="G64" s="11">
        <f t="shared" si="2"/>
        <v>23.87</v>
      </c>
      <c r="H64" s="11">
        <v>38</v>
      </c>
      <c r="I64" s="18" t="s">
        <v>119</v>
      </c>
      <c r="J64" s="18"/>
      <c r="K64" s="18" t="s">
        <v>14</v>
      </c>
      <c r="L64" s="18"/>
    </row>
    <row r="65" spans="1:12" s="15" customFormat="1">
      <c r="A65" s="11"/>
      <c r="B65" s="11"/>
      <c r="C65" s="11"/>
      <c r="D65" s="11">
        <v>0.13</v>
      </c>
      <c r="E65" s="11">
        <v>0.13</v>
      </c>
      <c r="F65" s="11"/>
      <c r="G65" s="11">
        <f t="shared" si="2"/>
        <v>24</v>
      </c>
      <c r="H65" s="11"/>
      <c r="I65" s="18" t="s">
        <v>117</v>
      </c>
      <c r="J65" s="18"/>
      <c r="K65" s="18" t="s">
        <v>14</v>
      </c>
      <c r="L65" s="18" t="s">
        <v>160</v>
      </c>
    </row>
    <row r="66" spans="1:12" s="15" customFormat="1">
      <c r="A66" s="11">
        <v>24</v>
      </c>
      <c r="B66" s="11">
        <v>25</v>
      </c>
      <c r="C66" s="11">
        <f t="shared" si="0"/>
        <v>1</v>
      </c>
      <c r="D66" s="11">
        <v>0.8</v>
      </c>
      <c r="E66" s="11">
        <v>1</v>
      </c>
      <c r="F66" s="11">
        <f t="shared" ref="F66" si="6">(D66/C66)*100</f>
        <v>80</v>
      </c>
      <c r="G66" s="11">
        <f t="shared" si="2"/>
        <v>25</v>
      </c>
      <c r="H66" s="11">
        <v>13</v>
      </c>
      <c r="I66" s="18" t="s">
        <v>117</v>
      </c>
      <c r="J66" s="18"/>
      <c r="K66" s="18" t="s">
        <v>14</v>
      </c>
      <c r="L66" s="18" t="s">
        <v>160</v>
      </c>
    </row>
    <row r="67" spans="1:12" s="15" customFormat="1">
      <c r="A67" s="11">
        <v>25</v>
      </c>
      <c r="B67" s="11">
        <v>26</v>
      </c>
      <c r="C67" s="11">
        <f t="shared" si="0"/>
        <v>1</v>
      </c>
      <c r="D67" s="11">
        <v>0.4</v>
      </c>
      <c r="E67" s="11">
        <v>0.4</v>
      </c>
      <c r="F67" s="11">
        <f>(SUM(D67:D68)/C67)*100</f>
        <v>100</v>
      </c>
      <c r="G67" s="11">
        <f t="shared" si="2"/>
        <v>25.4</v>
      </c>
      <c r="H67" s="11"/>
      <c r="I67" s="18" t="s">
        <v>117</v>
      </c>
      <c r="J67" s="18"/>
      <c r="K67" s="18" t="s">
        <v>14</v>
      </c>
      <c r="L67" s="18" t="s">
        <v>160</v>
      </c>
    </row>
    <row r="68" spans="1:12" s="15" customFormat="1">
      <c r="A68" s="11"/>
      <c r="B68" s="11"/>
      <c r="C68" s="11"/>
      <c r="D68" s="11">
        <v>0.6</v>
      </c>
      <c r="E68" s="11">
        <v>0.6</v>
      </c>
      <c r="F68" s="11"/>
      <c r="G68" s="11">
        <f t="shared" si="2"/>
        <v>26</v>
      </c>
      <c r="H68" s="11"/>
      <c r="I68" s="18" t="s">
        <v>58</v>
      </c>
      <c r="J68" s="18"/>
      <c r="K68" s="18" t="s">
        <v>14</v>
      </c>
      <c r="L68" s="18"/>
    </row>
    <row r="69" spans="1:12" s="15" customFormat="1">
      <c r="A69" s="11">
        <v>26</v>
      </c>
      <c r="B69" s="11">
        <v>27</v>
      </c>
      <c r="C69" s="11">
        <f t="shared" si="0"/>
        <v>1</v>
      </c>
      <c r="D69" s="11">
        <v>0.75</v>
      </c>
      <c r="E69" s="11">
        <v>1</v>
      </c>
      <c r="F69" s="11">
        <f t="shared" ref="F69" si="7">(D69/C69)*100</f>
        <v>75</v>
      </c>
      <c r="G69" s="11">
        <f t="shared" si="2"/>
        <v>27</v>
      </c>
      <c r="H69" s="11"/>
      <c r="I69" s="18" t="s">
        <v>58</v>
      </c>
      <c r="J69" s="18"/>
      <c r="K69" s="18" t="s">
        <v>14</v>
      </c>
      <c r="L69" s="18"/>
    </row>
    <row r="70" spans="1:12" s="15" customFormat="1">
      <c r="A70" s="11">
        <v>27</v>
      </c>
      <c r="B70" s="11">
        <v>28</v>
      </c>
      <c r="C70" s="11">
        <f t="shared" si="0"/>
        <v>1</v>
      </c>
      <c r="D70" s="11">
        <f>E70*0.75/1</f>
        <v>0.16500000000000001</v>
      </c>
      <c r="E70" s="11">
        <v>0.22</v>
      </c>
      <c r="F70" s="11">
        <f>(SUM(D70:D71)/C70)*100</f>
        <v>75</v>
      </c>
      <c r="G70" s="11">
        <f t="shared" si="2"/>
        <v>27.22</v>
      </c>
      <c r="H70" s="11">
        <v>15</v>
      </c>
      <c r="I70" s="18" t="s">
        <v>58</v>
      </c>
      <c r="J70" s="18"/>
      <c r="K70" s="18" t="s">
        <v>14</v>
      </c>
      <c r="L70" s="18"/>
    </row>
    <row r="71" spans="1:12" s="15" customFormat="1">
      <c r="A71" s="11"/>
      <c r="B71" s="11"/>
      <c r="C71" s="11"/>
      <c r="D71" s="11">
        <f>E71*0.75/1</f>
        <v>0.58499999999999996</v>
      </c>
      <c r="E71" s="11">
        <v>0.78</v>
      </c>
      <c r="F71" s="11"/>
      <c r="G71" s="11">
        <f t="shared" si="2"/>
        <v>28</v>
      </c>
      <c r="H71" s="11"/>
      <c r="I71" s="18" t="s">
        <v>19</v>
      </c>
      <c r="J71" s="18"/>
      <c r="K71" s="18" t="s">
        <v>17</v>
      </c>
      <c r="L71" s="18"/>
    </row>
    <row r="72" spans="1:12" s="15" customFormat="1">
      <c r="A72" s="11">
        <v>28</v>
      </c>
      <c r="B72" s="11">
        <v>29</v>
      </c>
      <c r="C72" s="11">
        <f t="shared" si="0"/>
        <v>1</v>
      </c>
      <c r="D72" s="11">
        <v>0.9</v>
      </c>
      <c r="E72" s="11">
        <v>1</v>
      </c>
      <c r="F72" s="11">
        <f t="shared" ref="F72:F73" si="8">(D72/C72)*100</f>
        <v>90</v>
      </c>
      <c r="G72" s="11">
        <f t="shared" si="2"/>
        <v>29</v>
      </c>
      <c r="H72" s="11"/>
      <c r="I72" s="18" t="s">
        <v>120</v>
      </c>
      <c r="J72" s="18"/>
      <c r="K72" s="18" t="s">
        <v>107</v>
      </c>
      <c r="L72" s="18" t="s">
        <v>37</v>
      </c>
    </row>
    <row r="73" spans="1:12" s="15" customFormat="1">
      <c r="A73" s="11">
        <v>29</v>
      </c>
      <c r="B73" s="11">
        <v>30</v>
      </c>
      <c r="C73" s="11">
        <f t="shared" ref="C73:C102" si="9">B73-A73</f>
        <v>1</v>
      </c>
      <c r="D73" s="11">
        <v>0.8</v>
      </c>
      <c r="E73" s="11">
        <v>1</v>
      </c>
      <c r="F73" s="11">
        <f t="shared" si="8"/>
        <v>80</v>
      </c>
      <c r="G73" s="11">
        <f t="shared" si="2"/>
        <v>30</v>
      </c>
      <c r="H73" s="11">
        <v>12</v>
      </c>
      <c r="I73" s="18" t="s">
        <v>120</v>
      </c>
      <c r="J73" s="18"/>
      <c r="K73" s="18" t="s">
        <v>107</v>
      </c>
      <c r="L73" s="18" t="s">
        <v>37</v>
      </c>
    </row>
    <row r="74" spans="1:12" s="15" customFormat="1">
      <c r="A74" s="11">
        <v>30</v>
      </c>
      <c r="B74" s="11">
        <v>31</v>
      </c>
      <c r="C74" s="11">
        <f t="shared" si="9"/>
        <v>1</v>
      </c>
      <c r="D74" s="11">
        <f>E74*0.9/1</f>
        <v>0.13500000000000001</v>
      </c>
      <c r="E74" s="11">
        <v>0.15</v>
      </c>
      <c r="F74" s="11">
        <f>(SUM(D74:D77)/C74)*100</f>
        <v>90.000000000000014</v>
      </c>
      <c r="G74" s="11">
        <f t="shared" ref="G74:G102" si="10">G73+E74</f>
        <v>30.15</v>
      </c>
      <c r="H74" s="11">
        <v>10</v>
      </c>
      <c r="I74" s="18" t="s">
        <v>120</v>
      </c>
      <c r="J74" s="18"/>
      <c r="K74" s="18" t="s">
        <v>107</v>
      </c>
      <c r="L74" s="18" t="s">
        <v>37</v>
      </c>
    </row>
    <row r="75" spans="1:12" s="15" customFormat="1">
      <c r="A75" s="11"/>
      <c r="B75" s="11"/>
      <c r="C75" s="11"/>
      <c r="D75" s="11">
        <f t="shared" ref="D75:D77" si="11">E75*0.9/1</f>
        <v>0.13500000000000001</v>
      </c>
      <c r="E75" s="11">
        <v>0.15</v>
      </c>
      <c r="F75" s="11"/>
      <c r="G75" s="11">
        <f t="shared" si="10"/>
        <v>30.299999999999997</v>
      </c>
      <c r="H75" s="11"/>
      <c r="I75" s="18" t="s">
        <v>19</v>
      </c>
      <c r="J75" s="18"/>
      <c r="K75" s="18" t="s">
        <v>17</v>
      </c>
      <c r="L75" s="18"/>
    </row>
    <row r="76" spans="1:12" s="15" customFormat="1">
      <c r="A76" s="11"/>
      <c r="B76" s="11"/>
      <c r="C76" s="11"/>
      <c r="D76" s="11">
        <f t="shared" si="11"/>
        <v>0.27</v>
      </c>
      <c r="E76" s="11">
        <v>0.3</v>
      </c>
      <c r="F76" s="11"/>
      <c r="G76" s="11">
        <f t="shared" si="10"/>
        <v>30.599999999999998</v>
      </c>
      <c r="H76" s="11"/>
      <c r="I76" s="18" t="s">
        <v>120</v>
      </c>
      <c r="J76" s="18"/>
      <c r="K76" s="18" t="s">
        <v>107</v>
      </c>
      <c r="L76" s="18" t="s">
        <v>37</v>
      </c>
    </row>
    <row r="77" spans="1:12" s="15" customFormat="1">
      <c r="A77" s="11"/>
      <c r="B77" s="11"/>
      <c r="C77" s="11"/>
      <c r="D77" s="11">
        <f t="shared" si="11"/>
        <v>0.36000000000000004</v>
      </c>
      <c r="E77" s="11">
        <v>0.4</v>
      </c>
      <c r="F77" s="11"/>
      <c r="G77" s="11">
        <f t="shared" si="10"/>
        <v>30.999999999999996</v>
      </c>
      <c r="H77" s="11"/>
      <c r="I77" s="18" t="s">
        <v>58</v>
      </c>
      <c r="J77" s="18"/>
      <c r="K77" s="18" t="s">
        <v>16</v>
      </c>
      <c r="L77" s="18"/>
    </row>
    <row r="78" spans="1:12" s="15" customFormat="1">
      <c r="A78" s="11">
        <v>31</v>
      </c>
      <c r="B78" s="11">
        <v>32</v>
      </c>
      <c r="C78" s="11">
        <f t="shared" si="9"/>
        <v>1</v>
      </c>
      <c r="D78" s="11">
        <v>0.56000000000000005</v>
      </c>
      <c r="E78" s="11">
        <v>0.56000000000000005</v>
      </c>
      <c r="F78" s="11">
        <f>(SUM(D78:D79)/C78)*100</f>
        <v>100</v>
      </c>
      <c r="G78" s="11">
        <f t="shared" si="10"/>
        <v>31.559999999999995</v>
      </c>
      <c r="H78" s="11">
        <v>44</v>
      </c>
      <c r="I78" s="18" t="s">
        <v>120</v>
      </c>
      <c r="J78" s="18"/>
      <c r="K78" s="18" t="s">
        <v>107</v>
      </c>
      <c r="L78" s="18" t="s">
        <v>37</v>
      </c>
    </row>
    <row r="79" spans="1:12" s="15" customFormat="1">
      <c r="A79" s="11"/>
      <c r="B79" s="11"/>
      <c r="C79" s="11"/>
      <c r="D79" s="11">
        <v>0.44</v>
      </c>
      <c r="E79" s="11">
        <v>0.44</v>
      </c>
      <c r="F79" s="11"/>
      <c r="G79" s="11">
        <f t="shared" si="10"/>
        <v>31.999999999999996</v>
      </c>
      <c r="H79" s="11"/>
      <c r="I79" s="18" t="s">
        <v>19</v>
      </c>
      <c r="J79" s="18"/>
      <c r="K79" s="18" t="s">
        <v>17</v>
      </c>
      <c r="L79" s="18"/>
    </row>
    <row r="80" spans="1:12" s="15" customFormat="1">
      <c r="A80" s="11">
        <v>32</v>
      </c>
      <c r="B80" s="11">
        <v>33</v>
      </c>
      <c r="C80" s="11">
        <f t="shared" si="9"/>
        <v>1</v>
      </c>
      <c r="D80" s="11">
        <v>1</v>
      </c>
      <c r="E80" s="11">
        <v>1</v>
      </c>
      <c r="F80" s="11">
        <f t="shared" ref="F80:F81" si="12">(D80/C80)*100</f>
        <v>100</v>
      </c>
      <c r="G80" s="11">
        <f t="shared" si="10"/>
        <v>33</v>
      </c>
      <c r="H80" s="11">
        <v>86</v>
      </c>
      <c r="I80" s="18" t="s">
        <v>19</v>
      </c>
      <c r="J80" s="18"/>
      <c r="K80" s="18" t="s">
        <v>17</v>
      </c>
      <c r="L80" s="18"/>
    </row>
    <row r="81" spans="1:12" s="15" customFormat="1">
      <c r="A81" s="11">
        <v>33</v>
      </c>
      <c r="B81" s="11">
        <v>34</v>
      </c>
      <c r="C81" s="11">
        <f t="shared" si="9"/>
        <v>1</v>
      </c>
      <c r="D81" s="11">
        <v>1</v>
      </c>
      <c r="E81" s="11">
        <v>1</v>
      </c>
      <c r="F81" s="11">
        <f t="shared" si="12"/>
        <v>100</v>
      </c>
      <c r="G81" s="11">
        <f t="shared" si="10"/>
        <v>34</v>
      </c>
      <c r="H81" s="11">
        <v>70</v>
      </c>
      <c r="I81" s="18" t="s">
        <v>19</v>
      </c>
      <c r="J81" s="18"/>
      <c r="K81" s="18" t="s">
        <v>17</v>
      </c>
      <c r="L81" s="18"/>
    </row>
    <row r="82" spans="1:12" s="15" customFormat="1">
      <c r="A82" s="11">
        <v>34</v>
      </c>
      <c r="B82" s="11">
        <v>35</v>
      </c>
      <c r="C82" s="11">
        <f t="shared" si="9"/>
        <v>1</v>
      </c>
      <c r="D82" s="11">
        <v>0.3</v>
      </c>
      <c r="E82" s="11">
        <v>0.3</v>
      </c>
      <c r="F82" s="11">
        <f>(SUM(D82:D83)/C82)*100</f>
        <v>100</v>
      </c>
      <c r="G82" s="11">
        <f t="shared" si="10"/>
        <v>34.299999999999997</v>
      </c>
      <c r="H82" s="11">
        <v>64</v>
      </c>
      <c r="I82" s="18" t="s">
        <v>19</v>
      </c>
      <c r="J82" s="18"/>
      <c r="K82" s="18" t="s">
        <v>17</v>
      </c>
      <c r="L82" s="18"/>
    </row>
    <row r="83" spans="1:12" s="15" customFormat="1">
      <c r="A83" s="11"/>
      <c r="B83" s="11"/>
      <c r="C83" s="11"/>
      <c r="D83" s="11">
        <v>0.7</v>
      </c>
      <c r="E83" s="11">
        <v>0.7</v>
      </c>
      <c r="F83" s="11"/>
      <c r="G83" s="11">
        <f t="shared" si="10"/>
        <v>35</v>
      </c>
      <c r="H83" s="11"/>
      <c r="I83" s="18" t="s">
        <v>19</v>
      </c>
      <c r="J83" s="18"/>
      <c r="K83" s="18" t="s">
        <v>107</v>
      </c>
      <c r="L83" s="18"/>
    </row>
    <row r="84" spans="1:12" s="15" customFormat="1">
      <c r="A84" s="11">
        <v>35</v>
      </c>
      <c r="B84" s="11">
        <v>36</v>
      </c>
      <c r="C84" s="11">
        <f t="shared" si="9"/>
        <v>1</v>
      </c>
      <c r="D84" s="11">
        <v>0.95</v>
      </c>
      <c r="E84" s="11">
        <v>0.95</v>
      </c>
      <c r="F84" s="11">
        <f>(SUM(D84:D85)/C84)*100</f>
        <v>100</v>
      </c>
      <c r="G84" s="11">
        <f t="shared" si="10"/>
        <v>35.950000000000003</v>
      </c>
      <c r="H84" s="11">
        <v>71</v>
      </c>
      <c r="I84" s="18" t="s">
        <v>121</v>
      </c>
      <c r="J84" s="18"/>
      <c r="K84" s="18" t="s">
        <v>16</v>
      </c>
      <c r="L84" s="18"/>
    </row>
    <row r="85" spans="1:12" s="15" customFormat="1" ht="15" customHeight="1">
      <c r="A85" s="11"/>
      <c r="B85" s="11"/>
      <c r="C85" s="11"/>
      <c r="D85" s="11">
        <v>0.05</v>
      </c>
      <c r="E85" s="11">
        <v>0.05</v>
      </c>
      <c r="F85" s="11"/>
      <c r="G85" s="11">
        <f t="shared" si="10"/>
        <v>36</v>
      </c>
      <c r="H85" s="11"/>
      <c r="I85" s="18" t="s">
        <v>19</v>
      </c>
      <c r="J85" s="18"/>
      <c r="K85" s="18" t="s">
        <v>16</v>
      </c>
      <c r="L85" s="18"/>
    </row>
    <row r="86" spans="1:12" s="4" customFormat="1">
      <c r="A86" s="11">
        <v>36</v>
      </c>
      <c r="B86" s="11">
        <v>37</v>
      </c>
      <c r="C86" s="11">
        <f t="shared" si="9"/>
        <v>1</v>
      </c>
      <c r="D86" s="11">
        <v>1</v>
      </c>
      <c r="E86" s="11">
        <v>1</v>
      </c>
      <c r="F86" s="11">
        <f t="shared" ref="F86:F97" si="13">(D86/C86)*100</f>
        <v>100</v>
      </c>
      <c r="G86" s="11">
        <f t="shared" si="10"/>
        <v>37</v>
      </c>
      <c r="H86" s="11">
        <v>62</v>
      </c>
      <c r="I86" s="18" t="s">
        <v>19</v>
      </c>
      <c r="J86" s="18"/>
      <c r="K86" s="18" t="s">
        <v>17</v>
      </c>
      <c r="L86" s="18"/>
    </row>
    <row r="87" spans="1:12" s="15" customFormat="1">
      <c r="A87" s="11">
        <v>37</v>
      </c>
      <c r="B87" s="11">
        <v>38.5</v>
      </c>
      <c r="C87" s="11">
        <f t="shared" si="9"/>
        <v>1.5</v>
      </c>
      <c r="D87" s="11">
        <v>1.5</v>
      </c>
      <c r="E87" s="11">
        <v>1.5</v>
      </c>
      <c r="F87" s="11">
        <f t="shared" si="13"/>
        <v>100</v>
      </c>
      <c r="G87" s="11">
        <f t="shared" si="10"/>
        <v>38.5</v>
      </c>
      <c r="H87" s="11">
        <v>90</v>
      </c>
      <c r="I87" s="18" t="s">
        <v>19</v>
      </c>
      <c r="J87" s="18"/>
      <c r="K87" s="18" t="s">
        <v>17</v>
      </c>
      <c r="L87" s="18"/>
    </row>
    <row r="88" spans="1:12" s="15" customFormat="1">
      <c r="A88" s="11">
        <v>38.5</v>
      </c>
      <c r="B88" s="11">
        <v>40</v>
      </c>
      <c r="C88" s="11">
        <f t="shared" si="9"/>
        <v>1.5</v>
      </c>
      <c r="D88" s="11">
        <v>1.5</v>
      </c>
      <c r="E88" s="11">
        <v>1.5</v>
      </c>
      <c r="F88" s="11">
        <f t="shared" si="13"/>
        <v>100</v>
      </c>
      <c r="G88" s="11">
        <f t="shared" si="10"/>
        <v>40</v>
      </c>
      <c r="H88" s="11">
        <v>78.7</v>
      </c>
      <c r="I88" s="18" t="s">
        <v>19</v>
      </c>
      <c r="J88" s="18"/>
      <c r="K88" s="18" t="s">
        <v>17</v>
      </c>
      <c r="L88" s="18"/>
    </row>
    <row r="89" spans="1:12" s="15" customFormat="1">
      <c r="A89" s="11">
        <v>40</v>
      </c>
      <c r="B89" s="11">
        <v>42</v>
      </c>
      <c r="C89" s="11">
        <f t="shared" si="9"/>
        <v>2</v>
      </c>
      <c r="D89" s="11">
        <v>2</v>
      </c>
      <c r="E89" s="11">
        <v>2</v>
      </c>
      <c r="F89" s="11">
        <f t="shared" si="13"/>
        <v>100</v>
      </c>
      <c r="G89" s="11">
        <f t="shared" si="10"/>
        <v>42</v>
      </c>
      <c r="H89" s="11">
        <v>94.5</v>
      </c>
      <c r="I89" s="18" t="s">
        <v>19</v>
      </c>
      <c r="J89" s="18"/>
      <c r="K89" s="18" t="s">
        <v>17</v>
      </c>
      <c r="L89" s="18"/>
    </row>
    <row r="90" spans="1:12" s="15" customFormat="1">
      <c r="A90" s="11">
        <v>42</v>
      </c>
      <c r="B90" s="11">
        <v>43</v>
      </c>
      <c r="C90" s="11">
        <f t="shared" si="9"/>
        <v>1</v>
      </c>
      <c r="D90" s="11">
        <v>1</v>
      </c>
      <c r="E90" s="11">
        <v>1</v>
      </c>
      <c r="F90" s="11">
        <f t="shared" si="13"/>
        <v>100</v>
      </c>
      <c r="G90" s="11">
        <f t="shared" si="10"/>
        <v>43</v>
      </c>
      <c r="H90" s="34">
        <v>100</v>
      </c>
      <c r="I90" s="18" t="s">
        <v>19</v>
      </c>
      <c r="J90" s="18"/>
      <c r="K90" s="18" t="s">
        <v>17</v>
      </c>
      <c r="L90" s="18"/>
    </row>
    <row r="91" spans="1:12" s="15" customFormat="1">
      <c r="A91" s="11">
        <v>43</v>
      </c>
      <c r="B91" s="11">
        <v>44.5</v>
      </c>
      <c r="C91" s="11">
        <f t="shared" si="9"/>
        <v>1.5</v>
      </c>
      <c r="D91" s="11">
        <v>1.5</v>
      </c>
      <c r="E91" s="11">
        <v>1.5</v>
      </c>
      <c r="F91" s="11">
        <f t="shared" si="13"/>
        <v>100</v>
      </c>
      <c r="G91" s="11">
        <f t="shared" si="10"/>
        <v>44.5</v>
      </c>
      <c r="H91" s="11">
        <v>78</v>
      </c>
      <c r="I91" s="18" t="s">
        <v>19</v>
      </c>
      <c r="J91" s="18"/>
      <c r="K91" s="18" t="s">
        <v>17</v>
      </c>
      <c r="L91" s="18"/>
    </row>
    <row r="92" spans="1:12" s="15" customFormat="1">
      <c r="A92" s="11">
        <v>44.5</v>
      </c>
      <c r="B92" s="11">
        <v>46</v>
      </c>
      <c r="C92" s="11">
        <f t="shared" si="9"/>
        <v>1.5</v>
      </c>
      <c r="D92" s="11">
        <v>1.5</v>
      </c>
      <c r="E92" s="11">
        <v>1.5</v>
      </c>
      <c r="F92" s="11">
        <f t="shared" si="13"/>
        <v>100</v>
      </c>
      <c r="G92" s="11">
        <f t="shared" si="10"/>
        <v>46</v>
      </c>
      <c r="H92" s="11">
        <v>81</v>
      </c>
      <c r="I92" s="18" t="s">
        <v>19</v>
      </c>
      <c r="J92" s="18"/>
      <c r="K92" s="18" t="s">
        <v>17</v>
      </c>
      <c r="L92" s="18"/>
    </row>
    <row r="93" spans="1:12" s="15" customFormat="1">
      <c r="A93" s="11">
        <v>46</v>
      </c>
      <c r="B93" s="11">
        <v>47</v>
      </c>
      <c r="C93" s="11">
        <f t="shared" si="9"/>
        <v>1</v>
      </c>
      <c r="D93" s="11">
        <v>1</v>
      </c>
      <c r="E93" s="11">
        <v>1</v>
      </c>
      <c r="F93" s="11">
        <f t="shared" si="13"/>
        <v>100</v>
      </c>
      <c r="G93" s="11">
        <f t="shared" si="10"/>
        <v>47</v>
      </c>
      <c r="H93" s="11">
        <v>81</v>
      </c>
      <c r="I93" s="18" t="s">
        <v>19</v>
      </c>
      <c r="J93" s="18"/>
      <c r="K93" s="18" t="s">
        <v>17</v>
      </c>
      <c r="L93" s="18"/>
    </row>
    <row r="94" spans="1:12" s="15" customFormat="1">
      <c r="A94" s="11">
        <v>47</v>
      </c>
      <c r="B94" s="11">
        <v>49</v>
      </c>
      <c r="C94" s="11">
        <f t="shared" si="9"/>
        <v>2</v>
      </c>
      <c r="D94" s="11">
        <v>2</v>
      </c>
      <c r="E94" s="11">
        <v>2</v>
      </c>
      <c r="F94" s="11">
        <f t="shared" si="13"/>
        <v>100</v>
      </c>
      <c r="G94" s="11">
        <f t="shared" si="10"/>
        <v>49</v>
      </c>
      <c r="H94" s="11">
        <v>98</v>
      </c>
      <c r="I94" s="18" t="s">
        <v>19</v>
      </c>
      <c r="J94" s="18"/>
      <c r="K94" s="18" t="s">
        <v>17</v>
      </c>
      <c r="L94" s="18"/>
    </row>
    <row r="95" spans="1:12" s="15" customFormat="1">
      <c r="A95" s="11">
        <v>49</v>
      </c>
      <c r="B95" s="11">
        <v>52</v>
      </c>
      <c r="C95" s="11">
        <f t="shared" si="9"/>
        <v>3</v>
      </c>
      <c r="D95" s="11">
        <v>3</v>
      </c>
      <c r="E95" s="11">
        <v>3</v>
      </c>
      <c r="F95" s="11">
        <f t="shared" si="13"/>
        <v>100</v>
      </c>
      <c r="G95" s="11">
        <f t="shared" si="10"/>
        <v>52</v>
      </c>
      <c r="H95" s="11">
        <v>91.3</v>
      </c>
      <c r="I95" s="18" t="s">
        <v>19</v>
      </c>
      <c r="J95" s="18"/>
      <c r="K95" s="18" t="s">
        <v>17</v>
      </c>
      <c r="L95" s="18"/>
    </row>
    <row r="96" spans="1:12" s="15" customFormat="1">
      <c r="A96" s="11">
        <v>52</v>
      </c>
      <c r="B96" s="11">
        <v>55</v>
      </c>
      <c r="C96" s="11">
        <f t="shared" si="9"/>
        <v>3</v>
      </c>
      <c r="D96" s="11">
        <v>3</v>
      </c>
      <c r="E96" s="11">
        <v>3</v>
      </c>
      <c r="F96" s="11">
        <f t="shared" si="13"/>
        <v>100</v>
      </c>
      <c r="G96" s="11">
        <f t="shared" si="10"/>
        <v>55</v>
      </c>
      <c r="H96" s="11">
        <v>92.7</v>
      </c>
      <c r="I96" s="18" t="s">
        <v>19</v>
      </c>
      <c r="J96" s="18"/>
      <c r="K96" s="18" t="s">
        <v>17</v>
      </c>
      <c r="L96" s="18"/>
    </row>
    <row r="97" spans="1:12" s="15" customFormat="1">
      <c r="A97" s="11">
        <v>55</v>
      </c>
      <c r="B97" s="11">
        <v>58</v>
      </c>
      <c r="C97" s="11">
        <f t="shared" si="9"/>
        <v>3</v>
      </c>
      <c r="D97" s="11">
        <v>3</v>
      </c>
      <c r="E97" s="11">
        <v>3</v>
      </c>
      <c r="F97" s="11">
        <f t="shared" si="13"/>
        <v>100</v>
      </c>
      <c r="G97" s="11">
        <f t="shared" si="10"/>
        <v>58</v>
      </c>
      <c r="H97" s="11">
        <v>88</v>
      </c>
      <c r="I97" s="18" t="s">
        <v>19</v>
      </c>
      <c r="J97" s="18"/>
      <c r="K97" s="18" t="s">
        <v>17</v>
      </c>
      <c r="L97" s="18"/>
    </row>
    <row r="98" spans="1:12" s="15" customFormat="1">
      <c r="A98" s="11">
        <v>58</v>
      </c>
      <c r="B98" s="11">
        <v>61</v>
      </c>
      <c r="C98" s="11">
        <f t="shared" si="9"/>
        <v>3</v>
      </c>
      <c r="D98" s="11">
        <v>0.7</v>
      </c>
      <c r="E98" s="11">
        <v>0.7</v>
      </c>
      <c r="F98" s="11">
        <f>(SUM(D98:D99)/C98)*100</f>
        <v>100</v>
      </c>
      <c r="G98" s="11">
        <f t="shared" si="10"/>
        <v>58.7</v>
      </c>
      <c r="H98" s="11">
        <v>92.6</v>
      </c>
      <c r="I98" s="18" t="s">
        <v>19</v>
      </c>
      <c r="J98" s="18"/>
      <c r="K98" s="18" t="s">
        <v>17</v>
      </c>
      <c r="L98" s="18"/>
    </row>
    <row r="99" spans="1:12" s="15" customFormat="1">
      <c r="A99" s="11"/>
      <c r="B99" s="11"/>
      <c r="C99" s="11"/>
      <c r="D99" s="11">
        <v>2.2999999999999998</v>
      </c>
      <c r="E99" s="11">
        <v>2.2999999999999998</v>
      </c>
      <c r="F99" s="11"/>
      <c r="G99" s="11">
        <f t="shared" si="10"/>
        <v>61</v>
      </c>
      <c r="H99" s="11"/>
      <c r="I99" s="18" t="s">
        <v>120</v>
      </c>
      <c r="J99" s="18"/>
      <c r="K99" s="18" t="s">
        <v>107</v>
      </c>
      <c r="L99" s="18" t="s">
        <v>37</v>
      </c>
    </row>
    <row r="100" spans="1:12" s="15" customFormat="1">
      <c r="A100" s="11">
        <v>61</v>
      </c>
      <c r="B100" s="11">
        <v>64</v>
      </c>
      <c r="C100" s="11">
        <f t="shared" si="9"/>
        <v>3</v>
      </c>
      <c r="D100" s="11">
        <v>1.8</v>
      </c>
      <c r="E100" s="11">
        <v>1.8</v>
      </c>
      <c r="F100" s="11">
        <f>(SUM(D100:D101)/C100)*100</f>
        <v>100</v>
      </c>
      <c r="G100" s="11">
        <f t="shared" si="10"/>
        <v>62.8</v>
      </c>
      <c r="H100" s="11">
        <v>86.6</v>
      </c>
      <c r="I100" s="18" t="s">
        <v>120</v>
      </c>
      <c r="J100" s="18"/>
      <c r="K100" s="18" t="s">
        <v>107</v>
      </c>
      <c r="L100" s="18" t="s">
        <v>37</v>
      </c>
    </row>
    <row r="101" spans="1:12" s="15" customFormat="1">
      <c r="A101" s="11"/>
      <c r="B101" s="11"/>
      <c r="C101" s="11"/>
      <c r="D101" s="11">
        <v>1.2</v>
      </c>
      <c r="E101" s="11">
        <v>1.2</v>
      </c>
      <c r="F101" s="11"/>
      <c r="G101" s="11">
        <f t="shared" si="10"/>
        <v>64</v>
      </c>
      <c r="H101" s="11"/>
      <c r="I101" s="18" t="s">
        <v>19</v>
      </c>
      <c r="J101" s="18"/>
      <c r="K101" s="18" t="s">
        <v>17</v>
      </c>
      <c r="L101" s="18"/>
    </row>
    <row r="102" spans="1:12" s="15" customFormat="1">
      <c r="A102" s="11">
        <v>64</v>
      </c>
      <c r="B102" s="11">
        <v>66</v>
      </c>
      <c r="C102" s="11">
        <f t="shared" si="9"/>
        <v>2</v>
      </c>
      <c r="D102" s="11">
        <v>2</v>
      </c>
      <c r="E102" s="11">
        <v>2</v>
      </c>
      <c r="F102" s="11">
        <f t="shared" ref="F102" si="14">(D102/C102)*100</f>
        <v>100</v>
      </c>
      <c r="G102" s="11">
        <f t="shared" si="10"/>
        <v>66</v>
      </c>
      <c r="H102" s="11">
        <v>77</v>
      </c>
      <c r="I102" s="18" t="s">
        <v>19</v>
      </c>
      <c r="J102" s="18"/>
      <c r="K102" s="18" t="s">
        <v>17</v>
      </c>
      <c r="L102" s="18"/>
    </row>
    <row r="103" spans="1:12" s="15" customFormat="1"/>
    <row r="104" spans="1:12" s="15" customFormat="1"/>
    <row r="105" spans="1:12" s="15" customFormat="1"/>
    <row r="106" spans="1:12" s="15" customFormat="1"/>
    <row r="107" spans="1:12" s="15" customFormat="1"/>
    <row r="108" spans="1:12" s="15" customFormat="1"/>
    <row r="109" spans="1:12" s="15" customFormat="1"/>
    <row r="110" spans="1:12" s="15" customFormat="1"/>
    <row r="111" spans="1:12" s="15" customFormat="1"/>
    <row r="112" spans="1: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pans="1:12" s="15" customFormat="1"/>
    <row r="146" spans="1:12" s="15" customFormat="1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</row>
    <row r="147" spans="1:12" s="15" customFormat="1"/>
    <row r="148" spans="1:12" s="15" customFormat="1"/>
    <row r="149" spans="1:12" s="15" customFormat="1"/>
    <row r="150" spans="1:12" s="15" customFormat="1"/>
    <row r="151" spans="1:12" s="15" customFormat="1">
      <c r="A151" s="45"/>
      <c r="B151" s="45"/>
      <c r="C151" s="45"/>
      <c r="D151" s="45"/>
      <c r="E151" s="36"/>
      <c r="F151" s="19"/>
      <c r="G151" s="19"/>
      <c r="H151" s="19"/>
      <c r="I151" s="45"/>
      <c r="J151" s="45"/>
      <c r="K151" s="45"/>
      <c r="L151" s="45"/>
    </row>
    <row r="152" spans="1:12" s="4" customFormat="1">
      <c r="A152" s="10"/>
      <c r="B152" s="10"/>
      <c r="C152" s="45"/>
      <c r="D152" s="45"/>
      <c r="E152" s="36"/>
      <c r="F152" s="19"/>
      <c r="G152" s="19"/>
      <c r="H152" s="19"/>
      <c r="I152" s="45"/>
      <c r="J152" s="45"/>
      <c r="K152" s="45"/>
      <c r="L152" s="45"/>
    </row>
    <row r="153" spans="1:12" s="15" customFormat="1"/>
    <row r="154" spans="1:12" s="15" customFormat="1"/>
    <row r="155" spans="1:12" s="15" customFormat="1"/>
    <row r="156" spans="1:12" s="15" customFormat="1"/>
    <row r="157" spans="1:12" s="15" customFormat="1"/>
    <row r="158" spans="1:12" s="15" customFormat="1"/>
    <row r="159" spans="1:12" s="15" customFormat="1"/>
    <row r="160" spans="1:12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252" spans="1:12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</row>
    <row r="257" spans="1:12">
      <c r="A257" s="45"/>
      <c r="B257" s="45"/>
      <c r="C257" s="45"/>
      <c r="D257" s="45"/>
      <c r="E257" s="36"/>
      <c r="F257" s="19"/>
      <c r="G257" s="19"/>
      <c r="H257" s="19"/>
      <c r="I257" s="45"/>
      <c r="J257" s="45"/>
      <c r="K257" s="45"/>
      <c r="L257" s="45"/>
    </row>
    <row r="258" spans="1:12" s="4" customFormat="1">
      <c r="A258" s="10"/>
      <c r="B258" s="10"/>
      <c r="C258" s="45"/>
      <c r="D258" s="45"/>
      <c r="E258" s="36"/>
      <c r="F258" s="19"/>
      <c r="G258" s="19"/>
      <c r="H258" s="19"/>
      <c r="I258" s="45"/>
      <c r="J258" s="45"/>
      <c r="K258" s="45"/>
      <c r="L258" s="45"/>
    </row>
  </sheetData>
  <mergeCells count="31">
    <mergeCell ref="A252:L252"/>
    <mergeCell ref="A257:B257"/>
    <mergeCell ref="C257:C258"/>
    <mergeCell ref="D257:D258"/>
    <mergeCell ref="E257:E258"/>
    <mergeCell ref="I257:I258"/>
    <mergeCell ref="J257:J258"/>
    <mergeCell ref="K257:K258"/>
    <mergeCell ref="L257:L258"/>
    <mergeCell ref="A146:L146"/>
    <mergeCell ref="A151:B151"/>
    <mergeCell ref="C151:C152"/>
    <mergeCell ref="D151:D152"/>
    <mergeCell ref="E151:E152"/>
    <mergeCell ref="I151:I152"/>
    <mergeCell ref="J151:J152"/>
    <mergeCell ref="K151:K152"/>
    <mergeCell ref="L151:L152"/>
    <mergeCell ref="A1:L1"/>
    <mergeCell ref="A2:L2"/>
    <mergeCell ref="A6:B6"/>
    <mergeCell ref="C6:C7"/>
    <mergeCell ref="D6:D7"/>
    <mergeCell ref="E6:E7"/>
    <mergeCell ref="I6:I7"/>
    <mergeCell ref="J6:J7"/>
    <mergeCell ref="K6:K7"/>
    <mergeCell ref="L6:L7"/>
    <mergeCell ref="F6:F7"/>
    <mergeCell ref="G6:G7"/>
    <mergeCell ref="H6:H7"/>
  </mergeCells>
  <printOptions horizontalCentered="1"/>
  <pageMargins left="0.511811023622047" right="0.31496062992126" top="1.46" bottom="0.35433070866141703" header="0.7" footer="0.31496062992126"/>
  <pageSetup paperSize="9" scale="95" orientation="landscape" r:id="rId1"/>
  <headerFooter>
    <oddHeader>&amp;R&amp;G
ANNEXURE-VI/&amp;P</oddHeader>
  </headerFooter>
  <rowBreaks count="2" manualBreakCount="2">
    <brk id="145" max="16383" man="1"/>
    <brk id="251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5"/>
  <sheetViews>
    <sheetView zoomScale="80" zoomScaleNormal="80" zoomScaleSheetLayoutView="70" workbookViewId="0">
      <selection sqref="A1:L1"/>
    </sheetView>
  </sheetViews>
  <sheetFormatPr defaultColWidth="9.140625" defaultRowHeight="15.75"/>
  <cols>
    <col min="1" max="1" width="7.5703125" style="1" customWidth="1"/>
    <col min="2" max="2" width="7" style="1" customWidth="1"/>
    <col min="3" max="3" width="5.140625" style="1" bestFit="1" customWidth="1"/>
    <col min="4" max="4" width="10.28515625" style="1" bestFit="1" customWidth="1"/>
    <col min="5" max="5" width="13.42578125" style="1" bestFit="1" customWidth="1"/>
    <col min="6" max="6" width="10.42578125" style="1" bestFit="1" customWidth="1"/>
    <col min="7" max="7" width="13" style="1" customWidth="1"/>
    <col min="8" max="8" width="6.140625" style="1" customWidth="1"/>
    <col min="9" max="9" width="34.7109375" style="1" customWidth="1"/>
    <col min="10" max="10" width="13.140625" style="1" customWidth="1"/>
    <col min="11" max="11" width="13.5703125" style="1" customWidth="1"/>
    <col min="12" max="12" width="12.7109375" style="1" customWidth="1"/>
    <col min="13" max="16384" width="9.140625" style="1"/>
  </cols>
  <sheetData>
    <row r="1" spans="1:12">
      <c r="A1" s="37" t="s">
        <v>173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>
      <c r="A2" s="1" t="s">
        <v>150</v>
      </c>
      <c r="B2" s="16"/>
      <c r="C2" s="16"/>
      <c r="D2" s="17"/>
      <c r="E2" s="16"/>
      <c r="F2" s="16"/>
      <c r="G2" s="16"/>
      <c r="H2" s="16"/>
      <c r="J2" s="16" t="s">
        <v>174</v>
      </c>
    </row>
    <row r="3" spans="1:12">
      <c r="A3" s="1" t="s">
        <v>130</v>
      </c>
      <c r="B3" s="16"/>
      <c r="C3" s="16"/>
      <c r="D3" s="17"/>
      <c r="E3" s="16"/>
      <c r="F3" s="16"/>
      <c r="G3" s="16"/>
      <c r="H3" s="16"/>
      <c r="J3" s="16" t="s">
        <v>175</v>
      </c>
    </row>
    <row r="4" spans="1:12">
      <c r="A4" s="1" t="s">
        <v>149</v>
      </c>
      <c r="B4" s="16"/>
      <c r="C4" s="16"/>
      <c r="D4" s="17"/>
      <c r="E4" s="16"/>
      <c r="F4" s="16"/>
      <c r="G4" s="16"/>
      <c r="H4" s="16"/>
      <c r="J4" s="16" t="s">
        <v>176</v>
      </c>
    </row>
    <row r="5" spans="1:12" ht="18" customHeight="1">
      <c r="A5" s="38" t="s">
        <v>91</v>
      </c>
      <c r="B5" s="38"/>
      <c r="C5" s="39" t="s">
        <v>161</v>
      </c>
      <c r="D5" s="39" t="s">
        <v>93</v>
      </c>
      <c r="E5" s="39" t="s">
        <v>162</v>
      </c>
      <c r="F5" s="39" t="s">
        <v>92</v>
      </c>
      <c r="G5" s="39" t="s">
        <v>94</v>
      </c>
      <c r="H5" s="42" t="s">
        <v>170</v>
      </c>
      <c r="I5" s="38" t="s">
        <v>5</v>
      </c>
      <c r="J5" s="38" t="s">
        <v>6</v>
      </c>
      <c r="K5" s="38" t="s">
        <v>7</v>
      </c>
      <c r="L5" s="38" t="s">
        <v>8</v>
      </c>
    </row>
    <row r="6" spans="1:12" s="4" customFormat="1" ht="36" customHeight="1">
      <c r="A6" s="8" t="s">
        <v>0</v>
      </c>
      <c r="B6" s="8" t="s">
        <v>1</v>
      </c>
      <c r="C6" s="38"/>
      <c r="D6" s="38"/>
      <c r="E6" s="39"/>
      <c r="F6" s="39"/>
      <c r="G6" s="39"/>
      <c r="H6" s="43"/>
      <c r="I6" s="38"/>
      <c r="J6" s="38"/>
      <c r="K6" s="38"/>
      <c r="L6" s="38"/>
    </row>
    <row r="7" spans="1:12">
      <c r="A7" s="11">
        <v>0</v>
      </c>
      <c r="B7" s="11">
        <v>0.5</v>
      </c>
      <c r="C7" s="11">
        <f>B7-A7</f>
        <v>0.5</v>
      </c>
      <c r="D7" s="11">
        <v>0.5</v>
      </c>
      <c r="E7" s="11">
        <f>C7</f>
        <v>0.5</v>
      </c>
      <c r="F7" s="11">
        <f>(D7/C7)*100</f>
        <v>100</v>
      </c>
      <c r="G7" s="11">
        <f>E7</f>
        <v>0.5</v>
      </c>
      <c r="H7" s="11"/>
      <c r="I7" s="18" t="s">
        <v>9</v>
      </c>
      <c r="J7" s="18"/>
      <c r="K7" s="18" t="s">
        <v>14</v>
      </c>
      <c r="L7" s="18"/>
    </row>
    <row r="8" spans="1:12">
      <c r="A8" s="11">
        <v>0.5</v>
      </c>
      <c r="B8" s="11">
        <v>1</v>
      </c>
      <c r="C8" s="11">
        <f t="shared" ref="C8:C70" si="0">B8-A8</f>
        <v>0.5</v>
      </c>
      <c r="D8" s="11">
        <v>0.5</v>
      </c>
      <c r="E8" s="11">
        <f t="shared" ref="E8:E70" si="1">C8</f>
        <v>0.5</v>
      </c>
      <c r="F8" s="11">
        <f t="shared" ref="F8:F70" si="2">(D8/C8)*100</f>
        <v>100</v>
      </c>
      <c r="G8" s="11">
        <f>G7+E8</f>
        <v>1</v>
      </c>
      <c r="H8" s="11"/>
      <c r="I8" s="18" t="s">
        <v>9</v>
      </c>
      <c r="J8" s="18"/>
      <c r="K8" s="18" t="s">
        <v>14</v>
      </c>
      <c r="L8" s="18"/>
    </row>
    <row r="9" spans="1:12">
      <c r="A9" s="11">
        <v>1</v>
      </c>
      <c r="B9" s="11">
        <v>1.5</v>
      </c>
      <c r="C9" s="11">
        <f t="shared" si="0"/>
        <v>0.5</v>
      </c>
      <c r="D9" s="11">
        <v>0.5</v>
      </c>
      <c r="E9" s="11">
        <f t="shared" si="1"/>
        <v>0.5</v>
      </c>
      <c r="F9" s="11">
        <f t="shared" si="2"/>
        <v>100</v>
      </c>
      <c r="G9" s="11">
        <f t="shared" ref="G9:G72" si="3">G8+E9</f>
        <v>1.5</v>
      </c>
      <c r="H9" s="11"/>
      <c r="I9" s="18" t="s">
        <v>9</v>
      </c>
      <c r="J9" s="18"/>
      <c r="K9" s="18" t="s">
        <v>14</v>
      </c>
      <c r="L9" s="18"/>
    </row>
    <row r="10" spans="1:12">
      <c r="A10" s="11">
        <v>1.5</v>
      </c>
      <c r="B10" s="11">
        <v>2</v>
      </c>
      <c r="C10" s="11">
        <f t="shared" si="0"/>
        <v>0.5</v>
      </c>
      <c r="D10" s="11">
        <v>0.5</v>
      </c>
      <c r="E10" s="11">
        <f t="shared" si="1"/>
        <v>0.5</v>
      </c>
      <c r="F10" s="11">
        <f t="shared" si="2"/>
        <v>100</v>
      </c>
      <c r="G10" s="11">
        <f t="shared" si="3"/>
        <v>2</v>
      </c>
      <c r="H10" s="11"/>
      <c r="I10" s="18" t="s">
        <v>9</v>
      </c>
      <c r="J10" s="18"/>
      <c r="K10" s="18" t="s">
        <v>14</v>
      </c>
      <c r="L10" s="18"/>
    </row>
    <row r="11" spans="1:12">
      <c r="A11" s="11">
        <v>2</v>
      </c>
      <c r="B11" s="11">
        <v>2.5</v>
      </c>
      <c r="C11" s="11">
        <f t="shared" si="0"/>
        <v>0.5</v>
      </c>
      <c r="D11" s="11">
        <v>0.5</v>
      </c>
      <c r="E11" s="11">
        <f t="shared" si="1"/>
        <v>0.5</v>
      </c>
      <c r="F11" s="11">
        <f t="shared" si="2"/>
        <v>100</v>
      </c>
      <c r="G11" s="11">
        <f t="shared" si="3"/>
        <v>2.5</v>
      </c>
      <c r="H11" s="11"/>
      <c r="I11" s="18" t="s">
        <v>9</v>
      </c>
      <c r="J11" s="18"/>
      <c r="K11" s="18" t="s">
        <v>14</v>
      </c>
      <c r="L11" s="18"/>
    </row>
    <row r="12" spans="1:12">
      <c r="A12" s="11">
        <v>2.5</v>
      </c>
      <c r="B12" s="11">
        <v>3</v>
      </c>
      <c r="C12" s="11">
        <f t="shared" si="0"/>
        <v>0.5</v>
      </c>
      <c r="D12" s="11">
        <v>0.5</v>
      </c>
      <c r="E12" s="11">
        <f t="shared" si="1"/>
        <v>0.5</v>
      </c>
      <c r="F12" s="11">
        <f t="shared" si="2"/>
        <v>100</v>
      </c>
      <c r="G12" s="11">
        <f t="shared" si="3"/>
        <v>3</v>
      </c>
      <c r="H12" s="11"/>
      <c r="I12" s="18" t="s">
        <v>9</v>
      </c>
      <c r="J12" s="18"/>
      <c r="K12" s="18" t="s">
        <v>14</v>
      </c>
      <c r="L12" s="18"/>
    </row>
    <row r="13" spans="1:12">
      <c r="A13" s="11">
        <v>3</v>
      </c>
      <c r="B13" s="11">
        <v>3.5</v>
      </c>
      <c r="C13" s="11">
        <f t="shared" si="0"/>
        <v>0.5</v>
      </c>
      <c r="D13" s="11">
        <v>0.5</v>
      </c>
      <c r="E13" s="11">
        <f t="shared" si="1"/>
        <v>0.5</v>
      </c>
      <c r="F13" s="11">
        <f t="shared" si="2"/>
        <v>100</v>
      </c>
      <c r="G13" s="11">
        <f t="shared" si="3"/>
        <v>3.5</v>
      </c>
      <c r="H13" s="11"/>
      <c r="I13" s="18" t="s">
        <v>9</v>
      </c>
      <c r="J13" s="18"/>
      <c r="K13" s="18" t="s">
        <v>16</v>
      </c>
      <c r="L13" s="18"/>
    </row>
    <row r="14" spans="1:12">
      <c r="A14" s="11">
        <v>3.5</v>
      </c>
      <c r="B14" s="11">
        <v>4</v>
      </c>
      <c r="C14" s="11">
        <f t="shared" si="0"/>
        <v>0.5</v>
      </c>
      <c r="D14" s="11">
        <v>0.5</v>
      </c>
      <c r="E14" s="11">
        <f t="shared" si="1"/>
        <v>0.5</v>
      </c>
      <c r="F14" s="11">
        <f t="shared" si="2"/>
        <v>100</v>
      </c>
      <c r="G14" s="11">
        <f t="shared" si="3"/>
        <v>4</v>
      </c>
      <c r="H14" s="11"/>
      <c r="I14" s="18" t="s">
        <v>9</v>
      </c>
      <c r="J14" s="18"/>
      <c r="K14" s="18" t="s">
        <v>16</v>
      </c>
      <c r="L14" s="18"/>
    </row>
    <row r="15" spans="1:12">
      <c r="A15" s="11">
        <v>4</v>
      </c>
      <c r="B15" s="11">
        <v>4.5</v>
      </c>
      <c r="C15" s="11">
        <f t="shared" si="0"/>
        <v>0.5</v>
      </c>
      <c r="D15" s="11">
        <v>0.5</v>
      </c>
      <c r="E15" s="11">
        <f t="shared" si="1"/>
        <v>0.5</v>
      </c>
      <c r="F15" s="11">
        <f t="shared" si="2"/>
        <v>100</v>
      </c>
      <c r="G15" s="11">
        <f t="shared" si="3"/>
        <v>4.5</v>
      </c>
      <c r="H15" s="11"/>
      <c r="I15" s="18" t="s">
        <v>9</v>
      </c>
      <c r="J15" s="18"/>
      <c r="K15" s="18" t="s">
        <v>16</v>
      </c>
      <c r="L15" s="18"/>
    </row>
    <row r="16" spans="1:12">
      <c r="A16" s="11">
        <v>4.5</v>
      </c>
      <c r="B16" s="11">
        <v>5</v>
      </c>
      <c r="C16" s="11">
        <f t="shared" si="0"/>
        <v>0.5</v>
      </c>
      <c r="D16" s="11">
        <v>0.5</v>
      </c>
      <c r="E16" s="11">
        <f t="shared" si="1"/>
        <v>0.5</v>
      </c>
      <c r="F16" s="11">
        <f t="shared" si="2"/>
        <v>100</v>
      </c>
      <c r="G16" s="11">
        <f t="shared" si="3"/>
        <v>5</v>
      </c>
      <c r="H16" s="11"/>
      <c r="I16" s="18" t="s">
        <v>9</v>
      </c>
      <c r="J16" s="18"/>
      <c r="K16" s="18" t="s">
        <v>16</v>
      </c>
      <c r="L16" s="18"/>
    </row>
    <row r="17" spans="1:12">
      <c r="A17" s="11">
        <v>5</v>
      </c>
      <c r="B17" s="11">
        <v>5.5</v>
      </c>
      <c r="C17" s="11">
        <f t="shared" si="0"/>
        <v>0.5</v>
      </c>
      <c r="D17" s="11">
        <v>0.5</v>
      </c>
      <c r="E17" s="11">
        <f t="shared" si="1"/>
        <v>0.5</v>
      </c>
      <c r="F17" s="11">
        <f t="shared" si="2"/>
        <v>100</v>
      </c>
      <c r="G17" s="11">
        <f t="shared" si="3"/>
        <v>5.5</v>
      </c>
      <c r="H17" s="11"/>
      <c r="I17" s="18" t="s">
        <v>54</v>
      </c>
      <c r="J17" s="18"/>
      <c r="K17" s="18" t="s">
        <v>20</v>
      </c>
      <c r="L17" s="18"/>
    </row>
    <row r="18" spans="1:12">
      <c r="A18" s="11">
        <v>5.5</v>
      </c>
      <c r="B18" s="11">
        <v>6</v>
      </c>
      <c r="C18" s="11">
        <f t="shared" si="0"/>
        <v>0.5</v>
      </c>
      <c r="D18" s="11">
        <v>0.5</v>
      </c>
      <c r="E18" s="11">
        <f t="shared" si="1"/>
        <v>0.5</v>
      </c>
      <c r="F18" s="11">
        <f t="shared" si="2"/>
        <v>100</v>
      </c>
      <c r="G18" s="11">
        <f t="shared" si="3"/>
        <v>6</v>
      </c>
      <c r="H18" s="11"/>
      <c r="I18" s="18" t="s">
        <v>54</v>
      </c>
      <c r="J18" s="18"/>
      <c r="K18" s="18" t="s">
        <v>20</v>
      </c>
      <c r="L18" s="18"/>
    </row>
    <row r="19" spans="1:12">
      <c r="A19" s="11">
        <v>6</v>
      </c>
      <c r="B19" s="11">
        <v>6.5</v>
      </c>
      <c r="C19" s="11">
        <f t="shared" si="0"/>
        <v>0.5</v>
      </c>
      <c r="D19" s="11">
        <v>0.5</v>
      </c>
      <c r="E19" s="11">
        <f t="shared" si="1"/>
        <v>0.5</v>
      </c>
      <c r="F19" s="11">
        <f t="shared" si="2"/>
        <v>100</v>
      </c>
      <c r="G19" s="11">
        <f t="shared" si="3"/>
        <v>6.5</v>
      </c>
      <c r="H19" s="11"/>
      <c r="I19" s="18" t="s">
        <v>54</v>
      </c>
      <c r="J19" s="18"/>
      <c r="K19" s="18" t="s">
        <v>20</v>
      </c>
      <c r="L19" s="18"/>
    </row>
    <row r="20" spans="1:12">
      <c r="A20" s="11">
        <v>6.5</v>
      </c>
      <c r="B20" s="11">
        <v>7</v>
      </c>
      <c r="C20" s="11">
        <f t="shared" si="0"/>
        <v>0.5</v>
      </c>
      <c r="D20" s="11">
        <v>0.5</v>
      </c>
      <c r="E20" s="11">
        <f t="shared" si="1"/>
        <v>0.5</v>
      </c>
      <c r="F20" s="11">
        <f t="shared" si="2"/>
        <v>100</v>
      </c>
      <c r="G20" s="11">
        <f t="shared" si="3"/>
        <v>7</v>
      </c>
      <c r="H20" s="11"/>
      <c r="I20" s="18" t="s">
        <v>54</v>
      </c>
      <c r="J20" s="18"/>
      <c r="K20" s="18" t="s">
        <v>20</v>
      </c>
      <c r="L20" s="18"/>
    </row>
    <row r="21" spans="1:12">
      <c r="A21" s="11">
        <v>7</v>
      </c>
      <c r="B21" s="11">
        <v>7.5</v>
      </c>
      <c r="C21" s="11">
        <f t="shared" si="0"/>
        <v>0.5</v>
      </c>
      <c r="D21" s="11">
        <v>0.5</v>
      </c>
      <c r="E21" s="11">
        <f t="shared" si="1"/>
        <v>0.5</v>
      </c>
      <c r="F21" s="11">
        <f t="shared" si="2"/>
        <v>100</v>
      </c>
      <c r="G21" s="11">
        <f t="shared" si="3"/>
        <v>7.5</v>
      </c>
      <c r="H21" s="11"/>
      <c r="I21" s="18" t="s">
        <v>54</v>
      </c>
      <c r="J21" s="18"/>
      <c r="K21" s="18" t="s">
        <v>20</v>
      </c>
      <c r="L21" s="18"/>
    </row>
    <row r="22" spans="1:12">
      <c r="A22" s="11">
        <v>7.5</v>
      </c>
      <c r="B22" s="11">
        <v>8</v>
      </c>
      <c r="C22" s="11">
        <f t="shared" si="0"/>
        <v>0.5</v>
      </c>
      <c r="D22" s="11">
        <v>0.5</v>
      </c>
      <c r="E22" s="11">
        <f t="shared" si="1"/>
        <v>0.5</v>
      </c>
      <c r="F22" s="11">
        <f t="shared" si="2"/>
        <v>100</v>
      </c>
      <c r="G22" s="11">
        <f t="shared" si="3"/>
        <v>8</v>
      </c>
      <c r="H22" s="11"/>
      <c r="I22" s="18" t="s">
        <v>54</v>
      </c>
      <c r="J22" s="18"/>
      <c r="K22" s="18" t="s">
        <v>20</v>
      </c>
      <c r="L22" s="18"/>
    </row>
    <row r="23" spans="1:12">
      <c r="A23" s="11">
        <v>8</v>
      </c>
      <c r="B23" s="11">
        <v>8.5</v>
      </c>
      <c r="C23" s="11">
        <f t="shared" si="0"/>
        <v>0.5</v>
      </c>
      <c r="D23" s="11">
        <v>0.5</v>
      </c>
      <c r="E23" s="11">
        <f t="shared" si="1"/>
        <v>0.5</v>
      </c>
      <c r="F23" s="11">
        <f t="shared" si="2"/>
        <v>100</v>
      </c>
      <c r="G23" s="11">
        <f t="shared" si="3"/>
        <v>8.5</v>
      </c>
      <c r="H23" s="11"/>
      <c r="I23" s="18" t="s">
        <v>54</v>
      </c>
      <c r="J23" s="18"/>
      <c r="K23" s="18" t="s">
        <v>20</v>
      </c>
      <c r="L23" s="18"/>
    </row>
    <row r="24" spans="1:12">
      <c r="A24" s="11">
        <v>8.5</v>
      </c>
      <c r="B24" s="11">
        <v>9</v>
      </c>
      <c r="C24" s="11">
        <f t="shared" si="0"/>
        <v>0.5</v>
      </c>
      <c r="D24" s="11">
        <v>0.5</v>
      </c>
      <c r="E24" s="11">
        <f t="shared" si="1"/>
        <v>0.5</v>
      </c>
      <c r="F24" s="11">
        <f t="shared" si="2"/>
        <v>100</v>
      </c>
      <c r="G24" s="11">
        <f t="shared" si="3"/>
        <v>9</v>
      </c>
      <c r="H24" s="11"/>
      <c r="I24" s="18" t="s">
        <v>54</v>
      </c>
      <c r="J24" s="18"/>
      <c r="K24" s="18" t="s">
        <v>20</v>
      </c>
      <c r="L24" s="18"/>
    </row>
    <row r="25" spans="1:12">
      <c r="A25" s="11">
        <v>9</v>
      </c>
      <c r="B25" s="11">
        <v>9.5</v>
      </c>
      <c r="C25" s="11">
        <f t="shared" si="0"/>
        <v>0.5</v>
      </c>
      <c r="D25" s="11">
        <v>0.5</v>
      </c>
      <c r="E25" s="11">
        <f t="shared" si="1"/>
        <v>0.5</v>
      </c>
      <c r="F25" s="11">
        <f t="shared" si="2"/>
        <v>100</v>
      </c>
      <c r="G25" s="11">
        <f t="shared" si="3"/>
        <v>9.5</v>
      </c>
      <c r="H25" s="11"/>
      <c r="I25" s="18" t="s">
        <v>54</v>
      </c>
      <c r="J25" s="18"/>
      <c r="K25" s="18" t="s">
        <v>20</v>
      </c>
      <c r="L25" s="18"/>
    </row>
    <row r="26" spans="1:12">
      <c r="A26" s="11">
        <v>9.5</v>
      </c>
      <c r="B26" s="11">
        <v>10</v>
      </c>
      <c r="C26" s="11">
        <f t="shared" si="0"/>
        <v>0.5</v>
      </c>
      <c r="D26" s="11">
        <v>0.5</v>
      </c>
      <c r="E26" s="11">
        <f t="shared" si="1"/>
        <v>0.5</v>
      </c>
      <c r="F26" s="11">
        <f t="shared" si="2"/>
        <v>100</v>
      </c>
      <c r="G26" s="11">
        <f t="shared" si="3"/>
        <v>10</v>
      </c>
      <c r="H26" s="11"/>
      <c r="I26" s="18" t="s">
        <v>54</v>
      </c>
      <c r="J26" s="18"/>
      <c r="K26" s="18" t="s">
        <v>20</v>
      </c>
      <c r="L26" s="18"/>
    </row>
    <row r="27" spans="1:12">
      <c r="A27" s="11">
        <v>10</v>
      </c>
      <c r="B27" s="11">
        <v>10.5</v>
      </c>
      <c r="C27" s="11">
        <f t="shared" si="0"/>
        <v>0.5</v>
      </c>
      <c r="D27" s="11">
        <v>0.5</v>
      </c>
      <c r="E27" s="11">
        <f t="shared" si="1"/>
        <v>0.5</v>
      </c>
      <c r="F27" s="11">
        <f t="shared" si="2"/>
        <v>100</v>
      </c>
      <c r="G27" s="11">
        <f t="shared" si="3"/>
        <v>10.5</v>
      </c>
      <c r="H27" s="11">
        <v>26</v>
      </c>
      <c r="I27" s="18" t="s">
        <v>104</v>
      </c>
      <c r="J27" s="18"/>
      <c r="K27" s="18" t="s">
        <v>112</v>
      </c>
      <c r="L27" s="18"/>
    </row>
    <row r="28" spans="1:12">
      <c r="A28" s="11">
        <v>10.5</v>
      </c>
      <c r="B28" s="11">
        <v>11</v>
      </c>
      <c r="C28" s="11">
        <f t="shared" si="0"/>
        <v>0.5</v>
      </c>
      <c r="D28" s="11">
        <v>0.5</v>
      </c>
      <c r="E28" s="11">
        <f t="shared" si="1"/>
        <v>0.5</v>
      </c>
      <c r="F28" s="11">
        <f t="shared" si="2"/>
        <v>100</v>
      </c>
      <c r="G28" s="11">
        <f t="shared" si="3"/>
        <v>11</v>
      </c>
      <c r="H28" s="11">
        <v>20</v>
      </c>
      <c r="I28" s="18" t="s">
        <v>123</v>
      </c>
      <c r="J28" s="18"/>
      <c r="K28" s="18" t="s">
        <v>112</v>
      </c>
      <c r="L28" s="18"/>
    </row>
    <row r="29" spans="1:12">
      <c r="A29" s="11">
        <v>11</v>
      </c>
      <c r="B29" s="11">
        <v>11.5</v>
      </c>
      <c r="C29" s="11">
        <f t="shared" si="0"/>
        <v>0.5</v>
      </c>
      <c r="D29" s="11">
        <v>0.3</v>
      </c>
      <c r="E29" s="11">
        <f t="shared" si="1"/>
        <v>0.5</v>
      </c>
      <c r="F29" s="11">
        <f t="shared" si="2"/>
        <v>60</v>
      </c>
      <c r="G29" s="11">
        <f t="shared" si="3"/>
        <v>11.5</v>
      </c>
      <c r="H29" s="11"/>
      <c r="I29" s="18" t="s">
        <v>123</v>
      </c>
      <c r="J29" s="18"/>
      <c r="K29" s="18" t="s">
        <v>20</v>
      </c>
      <c r="L29" s="18"/>
    </row>
    <row r="30" spans="1:12">
      <c r="A30" s="11">
        <v>11.5</v>
      </c>
      <c r="B30" s="11">
        <v>12</v>
      </c>
      <c r="C30" s="11">
        <f t="shared" si="0"/>
        <v>0.5</v>
      </c>
      <c r="D30" s="11">
        <v>0.3</v>
      </c>
      <c r="E30" s="11">
        <f t="shared" si="1"/>
        <v>0.5</v>
      </c>
      <c r="F30" s="11">
        <f t="shared" si="2"/>
        <v>60</v>
      </c>
      <c r="G30" s="11">
        <f t="shared" si="3"/>
        <v>12</v>
      </c>
      <c r="H30" s="11"/>
      <c r="I30" s="18" t="s">
        <v>123</v>
      </c>
      <c r="J30" s="18"/>
      <c r="K30" s="18" t="s">
        <v>20</v>
      </c>
      <c r="L30" s="18"/>
    </row>
    <row r="31" spans="1:12">
      <c r="A31" s="11">
        <v>12</v>
      </c>
      <c r="B31" s="11">
        <v>12.5</v>
      </c>
      <c r="C31" s="11">
        <f t="shared" si="0"/>
        <v>0.5</v>
      </c>
      <c r="D31" s="11">
        <v>0.25</v>
      </c>
      <c r="E31" s="11">
        <f t="shared" si="1"/>
        <v>0.5</v>
      </c>
      <c r="F31" s="11">
        <f t="shared" si="2"/>
        <v>50</v>
      </c>
      <c r="G31" s="11">
        <f t="shared" si="3"/>
        <v>12.5</v>
      </c>
      <c r="H31" s="11"/>
      <c r="I31" s="18" t="s">
        <v>123</v>
      </c>
      <c r="J31" s="18"/>
      <c r="K31" s="18" t="s">
        <v>20</v>
      </c>
      <c r="L31" s="18"/>
    </row>
    <row r="32" spans="1:12">
      <c r="A32" s="11">
        <v>12.5</v>
      </c>
      <c r="B32" s="11">
        <v>13</v>
      </c>
      <c r="C32" s="11">
        <f t="shared" si="0"/>
        <v>0.5</v>
      </c>
      <c r="D32" s="11">
        <v>0.3</v>
      </c>
      <c r="E32" s="11">
        <f t="shared" si="1"/>
        <v>0.5</v>
      </c>
      <c r="F32" s="11">
        <f t="shared" si="2"/>
        <v>60</v>
      </c>
      <c r="G32" s="11">
        <f t="shared" si="3"/>
        <v>13</v>
      </c>
      <c r="H32" s="11"/>
      <c r="I32" s="18" t="s">
        <v>123</v>
      </c>
      <c r="J32" s="18"/>
      <c r="K32" s="18" t="s">
        <v>20</v>
      </c>
      <c r="L32" s="18"/>
    </row>
    <row r="33" spans="1:12">
      <c r="A33" s="11">
        <v>13</v>
      </c>
      <c r="B33" s="11">
        <v>13.5</v>
      </c>
      <c r="C33" s="11">
        <f t="shared" si="0"/>
        <v>0.5</v>
      </c>
      <c r="D33" s="11">
        <v>0.3</v>
      </c>
      <c r="E33" s="11">
        <f t="shared" si="1"/>
        <v>0.5</v>
      </c>
      <c r="F33" s="11">
        <f t="shared" si="2"/>
        <v>60</v>
      </c>
      <c r="G33" s="11">
        <f t="shared" si="3"/>
        <v>13.5</v>
      </c>
      <c r="H33" s="11"/>
      <c r="I33" s="18" t="s">
        <v>123</v>
      </c>
      <c r="J33" s="18"/>
      <c r="K33" s="18" t="s">
        <v>20</v>
      </c>
      <c r="L33" s="18"/>
    </row>
    <row r="34" spans="1:12">
      <c r="A34" s="11">
        <v>13.5</v>
      </c>
      <c r="B34" s="11">
        <v>14</v>
      </c>
      <c r="C34" s="11">
        <f t="shared" si="0"/>
        <v>0.5</v>
      </c>
      <c r="D34" s="11">
        <v>0.32</v>
      </c>
      <c r="E34" s="11">
        <f t="shared" si="1"/>
        <v>0.5</v>
      </c>
      <c r="F34" s="11">
        <f t="shared" si="2"/>
        <v>64</v>
      </c>
      <c r="G34" s="11">
        <f t="shared" si="3"/>
        <v>14</v>
      </c>
      <c r="H34" s="11"/>
      <c r="I34" s="18" t="s">
        <v>123</v>
      </c>
      <c r="J34" s="18"/>
      <c r="K34" s="18" t="s">
        <v>20</v>
      </c>
      <c r="L34" s="18"/>
    </row>
    <row r="35" spans="1:12">
      <c r="A35" s="11">
        <v>14</v>
      </c>
      <c r="B35" s="11">
        <v>14.5</v>
      </c>
      <c r="C35" s="11">
        <f t="shared" si="0"/>
        <v>0.5</v>
      </c>
      <c r="D35" s="11">
        <v>0.28000000000000003</v>
      </c>
      <c r="E35" s="11">
        <f t="shared" si="1"/>
        <v>0.5</v>
      </c>
      <c r="F35" s="11">
        <f t="shared" si="2"/>
        <v>56.000000000000007</v>
      </c>
      <c r="G35" s="11">
        <f t="shared" si="3"/>
        <v>14.5</v>
      </c>
      <c r="H35" s="11"/>
      <c r="I35" s="18" t="s">
        <v>123</v>
      </c>
      <c r="J35" s="18"/>
      <c r="K35" s="18" t="s">
        <v>20</v>
      </c>
      <c r="L35" s="18"/>
    </row>
    <row r="36" spans="1:12">
      <c r="A36" s="11">
        <v>14.5</v>
      </c>
      <c r="B36" s="11">
        <v>15</v>
      </c>
      <c r="C36" s="11">
        <f t="shared" si="0"/>
        <v>0.5</v>
      </c>
      <c r="D36" s="11">
        <v>0.25</v>
      </c>
      <c r="E36" s="11">
        <f t="shared" si="1"/>
        <v>0.5</v>
      </c>
      <c r="F36" s="11">
        <f t="shared" si="2"/>
        <v>50</v>
      </c>
      <c r="G36" s="11">
        <f t="shared" si="3"/>
        <v>15</v>
      </c>
      <c r="H36" s="11"/>
      <c r="I36" s="18" t="s">
        <v>123</v>
      </c>
      <c r="J36" s="18"/>
      <c r="K36" s="18" t="s">
        <v>20</v>
      </c>
      <c r="L36" s="18"/>
    </row>
    <row r="37" spans="1:12">
      <c r="A37" s="11">
        <v>15</v>
      </c>
      <c r="B37" s="11">
        <v>15.5</v>
      </c>
      <c r="C37" s="11">
        <f t="shared" si="0"/>
        <v>0.5</v>
      </c>
      <c r="D37" s="11">
        <v>0.3</v>
      </c>
      <c r="E37" s="11">
        <f t="shared" si="1"/>
        <v>0.5</v>
      </c>
      <c r="F37" s="11">
        <f t="shared" si="2"/>
        <v>60</v>
      </c>
      <c r="G37" s="11">
        <f t="shared" si="3"/>
        <v>15.5</v>
      </c>
      <c r="H37" s="11"/>
      <c r="I37" s="18" t="s">
        <v>123</v>
      </c>
      <c r="J37" s="18"/>
      <c r="K37" s="18" t="s">
        <v>20</v>
      </c>
      <c r="L37" s="18"/>
    </row>
    <row r="38" spans="1:12">
      <c r="A38" s="11">
        <v>15.5</v>
      </c>
      <c r="B38" s="11">
        <v>16</v>
      </c>
      <c r="C38" s="11">
        <f t="shared" si="0"/>
        <v>0.5</v>
      </c>
      <c r="D38" s="11">
        <v>0.3</v>
      </c>
      <c r="E38" s="11">
        <f t="shared" si="1"/>
        <v>0.5</v>
      </c>
      <c r="F38" s="11">
        <f t="shared" si="2"/>
        <v>60</v>
      </c>
      <c r="G38" s="11">
        <f t="shared" si="3"/>
        <v>16</v>
      </c>
      <c r="H38" s="11"/>
      <c r="I38" s="18" t="s">
        <v>123</v>
      </c>
      <c r="J38" s="18"/>
      <c r="K38" s="18" t="s">
        <v>20</v>
      </c>
      <c r="L38" s="18"/>
    </row>
    <row r="39" spans="1:12">
      <c r="A39" s="11">
        <v>16</v>
      </c>
      <c r="B39" s="11">
        <v>16.5</v>
      </c>
      <c r="C39" s="11">
        <f t="shared" si="0"/>
        <v>0.5</v>
      </c>
      <c r="D39" s="11">
        <v>0.5</v>
      </c>
      <c r="E39" s="11">
        <f t="shared" si="1"/>
        <v>0.5</v>
      </c>
      <c r="F39" s="11">
        <f t="shared" si="2"/>
        <v>100</v>
      </c>
      <c r="G39" s="11">
        <f t="shared" si="3"/>
        <v>16.5</v>
      </c>
      <c r="H39" s="11"/>
      <c r="I39" s="18" t="s">
        <v>104</v>
      </c>
      <c r="J39" s="18"/>
      <c r="K39" s="18" t="s">
        <v>14</v>
      </c>
      <c r="L39" s="18"/>
    </row>
    <row r="40" spans="1:12">
      <c r="A40" s="11">
        <v>16.5</v>
      </c>
      <c r="B40" s="11">
        <v>17</v>
      </c>
      <c r="C40" s="11">
        <f t="shared" si="0"/>
        <v>0.5</v>
      </c>
      <c r="D40" s="11">
        <v>0.5</v>
      </c>
      <c r="E40" s="11">
        <f t="shared" si="1"/>
        <v>0.5</v>
      </c>
      <c r="F40" s="11">
        <f t="shared" si="2"/>
        <v>100</v>
      </c>
      <c r="G40" s="11">
        <f t="shared" si="3"/>
        <v>17</v>
      </c>
      <c r="H40" s="11"/>
      <c r="I40" s="18" t="s">
        <v>104</v>
      </c>
      <c r="J40" s="18"/>
      <c r="K40" s="18" t="s">
        <v>14</v>
      </c>
      <c r="L40" s="18"/>
    </row>
    <row r="41" spans="1:12">
      <c r="A41" s="11">
        <v>17</v>
      </c>
      <c r="B41" s="11">
        <v>17.5</v>
      </c>
      <c r="C41" s="11">
        <f t="shared" si="0"/>
        <v>0.5</v>
      </c>
      <c r="D41" s="11">
        <v>0.4</v>
      </c>
      <c r="E41" s="11">
        <f t="shared" si="1"/>
        <v>0.5</v>
      </c>
      <c r="F41" s="11">
        <f t="shared" si="2"/>
        <v>80</v>
      </c>
      <c r="G41" s="11">
        <f t="shared" si="3"/>
        <v>17.5</v>
      </c>
      <c r="H41" s="11"/>
      <c r="I41" s="18" t="s">
        <v>104</v>
      </c>
      <c r="J41" s="18"/>
      <c r="K41" s="18" t="s">
        <v>14</v>
      </c>
      <c r="L41" s="18"/>
    </row>
    <row r="42" spans="1:12">
      <c r="A42" s="11">
        <v>17.5</v>
      </c>
      <c r="B42" s="11">
        <v>18</v>
      </c>
      <c r="C42" s="11">
        <f t="shared" si="0"/>
        <v>0.5</v>
      </c>
      <c r="D42" s="11">
        <v>0.5</v>
      </c>
      <c r="E42" s="11">
        <f t="shared" si="1"/>
        <v>0.5</v>
      </c>
      <c r="F42" s="11">
        <f t="shared" si="2"/>
        <v>100</v>
      </c>
      <c r="G42" s="11">
        <f t="shared" si="3"/>
        <v>18</v>
      </c>
      <c r="H42" s="11"/>
      <c r="I42" s="18" t="s">
        <v>104</v>
      </c>
      <c r="J42" s="18"/>
      <c r="K42" s="18" t="s">
        <v>14</v>
      </c>
      <c r="L42" s="18"/>
    </row>
    <row r="43" spans="1:12">
      <c r="A43" s="11">
        <v>18</v>
      </c>
      <c r="B43" s="11">
        <v>18.5</v>
      </c>
      <c r="C43" s="11">
        <f t="shared" si="0"/>
        <v>0.5</v>
      </c>
      <c r="D43" s="11">
        <v>0.5</v>
      </c>
      <c r="E43" s="11">
        <f t="shared" si="1"/>
        <v>0.5</v>
      </c>
      <c r="F43" s="11">
        <f t="shared" si="2"/>
        <v>100</v>
      </c>
      <c r="G43" s="11">
        <f t="shared" si="3"/>
        <v>18.5</v>
      </c>
      <c r="H43" s="11"/>
      <c r="I43" s="18" t="s">
        <v>104</v>
      </c>
      <c r="J43" s="18"/>
      <c r="K43" s="18" t="s">
        <v>14</v>
      </c>
      <c r="L43" s="18"/>
    </row>
    <row r="44" spans="1:12">
      <c r="A44" s="11">
        <v>18.5</v>
      </c>
      <c r="B44" s="11">
        <v>19</v>
      </c>
      <c r="C44" s="11">
        <f t="shared" si="0"/>
        <v>0.5</v>
      </c>
      <c r="D44" s="11">
        <v>0.5</v>
      </c>
      <c r="E44" s="11">
        <f t="shared" si="1"/>
        <v>0.5</v>
      </c>
      <c r="F44" s="11">
        <f t="shared" si="2"/>
        <v>100</v>
      </c>
      <c r="G44" s="11">
        <f t="shared" si="3"/>
        <v>19</v>
      </c>
      <c r="H44" s="11"/>
      <c r="I44" s="18" t="s">
        <v>104</v>
      </c>
      <c r="J44" s="18"/>
      <c r="K44" s="18" t="s">
        <v>14</v>
      </c>
      <c r="L44" s="18"/>
    </row>
    <row r="45" spans="1:12">
      <c r="A45" s="11">
        <v>19</v>
      </c>
      <c r="B45" s="11">
        <v>19.39</v>
      </c>
      <c r="C45" s="11">
        <f t="shared" si="0"/>
        <v>0.39000000000000057</v>
      </c>
      <c r="D45" s="11">
        <v>0.39</v>
      </c>
      <c r="E45" s="11">
        <f t="shared" si="1"/>
        <v>0.39000000000000057</v>
      </c>
      <c r="F45" s="11">
        <f t="shared" si="2"/>
        <v>99.999999999999858</v>
      </c>
      <c r="G45" s="11">
        <f t="shared" si="3"/>
        <v>19.39</v>
      </c>
      <c r="H45" s="11"/>
      <c r="I45" s="18" t="s">
        <v>104</v>
      </c>
      <c r="J45" s="18"/>
      <c r="K45" s="18" t="s">
        <v>14</v>
      </c>
      <c r="L45" s="18"/>
    </row>
    <row r="46" spans="1:12" ht="31.5">
      <c r="A46" s="31">
        <v>19.39</v>
      </c>
      <c r="B46" s="31">
        <v>19.89</v>
      </c>
      <c r="C46" s="31">
        <f t="shared" si="0"/>
        <v>0.5</v>
      </c>
      <c r="D46" s="31">
        <v>0.5</v>
      </c>
      <c r="E46" s="31">
        <f t="shared" si="1"/>
        <v>0.5</v>
      </c>
      <c r="F46" s="31">
        <f t="shared" si="2"/>
        <v>100</v>
      </c>
      <c r="G46" s="31">
        <f t="shared" si="3"/>
        <v>19.89</v>
      </c>
      <c r="H46" s="31"/>
      <c r="I46" s="32" t="s">
        <v>19</v>
      </c>
      <c r="J46" s="32"/>
      <c r="K46" s="33" t="s">
        <v>124</v>
      </c>
      <c r="L46" s="32"/>
    </row>
    <row r="47" spans="1:12">
      <c r="A47" s="11">
        <v>19.89</v>
      </c>
      <c r="B47" s="11">
        <v>20.39</v>
      </c>
      <c r="C47" s="11">
        <f t="shared" si="0"/>
        <v>0.5</v>
      </c>
      <c r="D47" s="11">
        <v>0.5</v>
      </c>
      <c r="E47" s="11">
        <f t="shared" si="1"/>
        <v>0.5</v>
      </c>
      <c r="F47" s="11">
        <f t="shared" si="2"/>
        <v>100</v>
      </c>
      <c r="G47" s="11">
        <f t="shared" si="3"/>
        <v>20.39</v>
      </c>
      <c r="H47" s="11"/>
      <c r="I47" s="18" t="s">
        <v>98</v>
      </c>
      <c r="J47" s="18"/>
      <c r="K47" s="18" t="s">
        <v>16</v>
      </c>
      <c r="L47" s="18" t="s">
        <v>160</v>
      </c>
    </row>
    <row r="48" spans="1:12">
      <c r="A48" s="11">
        <v>20.39</v>
      </c>
      <c r="B48" s="11">
        <v>20.89</v>
      </c>
      <c r="C48" s="11">
        <f t="shared" si="0"/>
        <v>0.5</v>
      </c>
      <c r="D48" s="11">
        <v>0.5</v>
      </c>
      <c r="E48" s="11">
        <f t="shared" si="1"/>
        <v>0.5</v>
      </c>
      <c r="F48" s="11">
        <f t="shared" si="2"/>
        <v>100</v>
      </c>
      <c r="G48" s="11">
        <f t="shared" si="3"/>
        <v>20.89</v>
      </c>
      <c r="H48" s="11"/>
      <c r="I48" s="18" t="s">
        <v>98</v>
      </c>
      <c r="J48" s="18"/>
      <c r="K48" s="18" t="s">
        <v>16</v>
      </c>
      <c r="L48" s="18" t="s">
        <v>160</v>
      </c>
    </row>
    <row r="49" spans="1:12">
      <c r="A49" s="11">
        <v>20.89</v>
      </c>
      <c r="B49" s="11">
        <v>21.39</v>
      </c>
      <c r="C49" s="11">
        <f t="shared" si="0"/>
        <v>0.5</v>
      </c>
      <c r="D49" s="11">
        <v>0.5</v>
      </c>
      <c r="E49" s="11">
        <f t="shared" si="1"/>
        <v>0.5</v>
      </c>
      <c r="F49" s="11">
        <f t="shared" si="2"/>
        <v>100</v>
      </c>
      <c r="G49" s="11">
        <f t="shared" si="3"/>
        <v>21.39</v>
      </c>
      <c r="H49" s="11"/>
      <c r="I49" s="18" t="s">
        <v>98</v>
      </c>
      <c r="J49" s="18"/>
      <c r="K49" s="18" t="s">
        <v>16</v>
      </c>
      <c r="L49" s="18" t="s">
        <v>160</v>
      </c>
    </row>
    <row r="50" spans="1:12">
      <c r="A50" s="11">
        <v>21.39</v>
      </c>
      <c r="B50" s="11">
        <v>21.89</v>
      </c>
      <c r="C50" s="11">
        <f t="shared" si="0"/>
        <v>0.5</v>
      </c>
      <c r="D50" s="11">
        <v>0.5</v>
      </c>
      <c r="E50" s="11">
        <f t="shared" si="1"/>
        <v>0.5</v>
      </c>
      <c r="F50" s="11">
        <f t="shared" si="2"/>
        <v>100</v>
      </c>
      <c r="G50" s="11">
        <f t="shared" si="3"/>
        <v>21.89</v>
      </c>
      <c r="H50" s="11"/>
      <c r="I50" s="18" t="s">
        <v>98</v>
      </c>
      <c r="J50" s="18"/>
      <c r="K50" s="18" t="s">
        <v>16</v>
      </c>
      <c r="L50" s="18" t="s">
        <v>160</v>
      </c>
    </row>
    <row r="51" spans="1:12">
      <c r="A51" s="11">
        <v>21.89</v>
      </c>
      <c r="B51" s="11">
        <v>22.39</v>
      </c>
      <c r="C51" s="11">
        <f t="shared" si="0"/>
        <v>0.5</v>
      </c>
      <c r="D51" s="11">
        <v>0.5</v>
      </c>
      <c r="E51" s="11">
        <f t="shared" si="1"/>
        <v>0.5</v>
      </c>
      <c r="F51" s="11">
        <f t="shared" si="2"/>
        <v>100</v>
      </c>
      <c r="G51" s="11">
        <f t="shared" si="3"/>
        <v>22.39</v>
      </c>
      <c r="H51" s="11"/>
      <c r="I51" s="18" t="s">
        <v>98</v>
      </c>
      <c r="J51" s="18"/>
      <c r="K51" s="18" t="s">
        <v>16</v>
      </c>
      <c r="L51" s="18" t="s">
        <v>160</v>
      </c>
    </row>
    <row r="52" spans="1:12">
      <c r="A52" s="11">
        <v>22.39</v>
      </c>
      <c r="B52" s="11">
        <v>22.89</v>
      </c>
      <c r="C52" s="11">
        <f t="shared" si="0"/>
        <v>0.5</v>
      </c>
      <c r="D52" s="11">
        <v>0.5</v>
      </c>
      <c r="E52" s="11">
        <f t="shared" si="1"/>
        <v>0.5</v>
      </c>
      <c r="F52" s="11">
        <f t="shared" si="2"/>
        <v>100</v>
      </c>
      <c r="G52" s="11">
        <f t="shared" si="3"/>
        <v>22.89</v>
      </c>
      <c r="H52" s="11"/>
      <c r="I52" s="18" t="s">
        <v>98</v>
      </c>
      <c r="J52" s="18"/>
      <c r="K52" s="18" t="s">
        <v>16</v>
      </c>
      <c r="L52" s="18" t="s">
        <v>160</v>
      </c>
    </row>
    <row r="53" spans="1:12">
      <c r="A53" s="11">
        <v>22.89</v>
      </c>
      <c r="B53" s="11">
        <v>23.39</v>
      </c>
      <c r="C53" s="11">
        <f t="shared" si="0"/>
        <v>0.5</v>
      </c>
      <c r="D53" s="11">
        <v>0.5</v>
      </c>
      <c r="E53" s="11">
        <f t="shared" si="1"/>
        <v>0.5</v>
      </c>
      <c r="F53" s="11">
        <f t="shared" si="2"/>
        <v>100</v>
      </c>
      <c r="G53" s="11">
        <f t="shared" si="3"/>
        <v>23.39</v>
      </c>
      <c r="H53" s="11"/>
      <c r="I53" s="18" t="s">
        <v>98</v>
      </c>
      <c r="J53" s="18"/>
      <c r="K53" s="18" t="s">
        <v>16</v>
      </c>
      <c r="L53" s="18" t="s">
        <v>160</v>
      </c>
    </row>
    <row r="54" spans="1:12">
      <c r="A54" s="11">
        <v>23.39</v>
      </c>
      <c r="B54" s="11">
        <f>A55</f>
        <v>23.69</v>
      </c>
      <c r="C54" s="11">
        <f t="shared" si="0"/>
        <v>0.30000000000000071</v>
      </c>
      <c r="D54" s="11">
        <v>0.3</v>
      </c>
      <c r="E54" s="11">
        <f t="shared" si="1"/>
        <v>0.30000000000000071</v>
      </c>
      <c r="F54" s="11">
        <f t="shared" si="2"/>
        <v>99.999999999999758</v>
      </c>
      <c r="G54" s="11">
        <f t="shared" si="3"/>
        <v>23.69</v>
      </c>
      <c r="H54" s="11"/>
      <c r="I54" s="18" t="s">
        <v>98</v>
      </c>
      <c r="J54" s="18"/>
      <c r="K54" s="18" t="s">
        <v>16</v>
      </c>
      <c r="L54" s="18" t="s">
        <v>160</v>
      </c>
    </row>
    <row r="55" spans="1:12">
      <c r="A55" s="11">
        <v>23.69</v>
      </c>
      <c r="B55" s="11">
        <f t="shared" ref="B55:B70" si="4">A56</f>
        <v>24.19</v>
      </c>
      <c r="C55" s="11">
        <f t="shared" si="0"/>
        <v>0.5</v>
      </c>
      <c r="D55" s="11">
        <v>0.5</v>
      </c>
      <c r="E55" s="11">
        <f t="shared" si="1"/>
        <v>0.5</v>
      </c>
      <c r="F55" s="11">
        <f t="shared" si="2"/>
        <v>100</v>
      </c>
      <c r="G55" s="11">
        <f t="shared" si="3"/>
        <v>24.19</v>
      </c>
      <c r="H55" s="11"/>
      <c r="I55" s="18" t="s">
        <v>98</v>
      </c>
      <c r="J55" s="18"/>
      <c r="K55" s="18" t="s">
        <v>16</v>
      </c>
      <c r="L55" s="18" t="s">
        <v>160</v>
      </c>
    </row>
    <row r="56" spans="1:12">
      <c r="A56" s="11">
        <v>24.19</v>
      </c>
      <c r="B56" s="11">
        <f t="shared" si="4"/>
        <v>24.69</v>
      </c>
      <c r="C56" s="11">
        <f t="shared" si="0"/>
        <v>0.5</v>
      </c>
      <c r="D56" s="11">
        <v>0.5</v>
      </c>
      <c r="E56" s="11">
        <f t="shared" si="1"/>
        <v>0.5</v>
      </c>
      <c r="F56" s="11">
        <f t="shared" si="2"/>
        <v>100</v>
      </c>
      <c r="G56" s="11">
        <f t="shared" si="3"/>
        <v>24.69</v>
      </c>
      <c r="H56" s="11"/>
      <c r="I56" s="18" t="s">
        <v>125</v>
      </c>
      <c r="J56" s="18"/>
      <c r="K56" s="18" t="s">
        <v>16</v>
      </c>
      <c r="L56" s="18" t="s">
        <v>160</v>
      </c>
    </row>
    <row r="57" spans="1:12">
      <c r="A57" s="11">
        <v>24.69</v>
      </c>
      <c r="B57" s="11">
        <f t="shared" si="4"/>
        <v>25.19</v>
      </c>
      <c r="C57" s="11">
        <f t="shared" si="0"/>
        <v>0.5</v>
      </c>
      <c r="D57" s="11">
        <v>0.5</v>
      </c>
      <c r="E57" s="11">
        <f t="shared" si="1"/>
        <v>0.5</v>
      </c>
      <c r="F57" s="11">
        <f t="shared" si="2"/>
        <v>100</v>
      </c>
      <c r="G57" s="11">
        <f t="shared" si="3"/>
        <v>25.19</v>
      </c>
      <c r="H57" s="11"/>
      <c r="I57" s="18" t="s">
        <v>125</v>
      </c>
      <c r="J57" s="18"/>
      <c r="K57" s="18" t="s">
        <v>16</v>
      </c>
      <c r="L57" s="18" t="s">
        <v>160</v>
      </c>
    </row>
    <row r="58" spans="1:12">
      <c r="A58" s="11">
        <v>25.19</v>
      </c>
      <c r="B58" s="11">
        <f t="shared" si="4"/>
        <v>25.69</v>
      </c>
      <c r="C58" s="11">
        <f t="shared" si="0"/>
        <v>0.5</v>
      </c>
      <c r="D58" s="11">
        <v>0.5</v>
      </c>
      <c r="E58" s="11">
        <f t="shared" si="1"/>
        <v>0.5</v>
      </c>
      <c r="F58" s="11">
        <f t="shared" si="2"/>
        <v>100</v>
      </c>
      <c r="G58" s="11">
        <f t="shared" si="3"/>
        <v>25.69</v>
      </c>
      <c r="H58" s="11"/>
      <c r="I58" s="18" t="s">
        <v>125</v>
      </c>
      <c r="J58" s="18"/>
      <c r="K58" s="18" t="s">
        <v>20</v>
      </c>
      <c r="L58" s="18" t="s">
        <v>160</v>
      </c>
    </row>
    <row r="59" spans="1:12">
      <c r="A59" s="11">
        <v>25.69</v>
      </c>
      <c r="B59" s="11">
        <f t="shared" si="4"/>
        <v>26.19</v>
      </c>
      <c r="C59" s="11">
        <f t="shared" si="0"/>
        <v>0.5</v>
      </c>
      <c r="D59" s="11">
        <v>0.5</v>
      </c>
      <c r="E59" s="11">
        <f t="shared" si="1"/>
        <v>0.5</v>
      </c>
      <c r="F59" s="11">
        <f t="shared" si="2"/>
        <v>100</v>
      </c>
      <c r="G59" s="11">
        <f t="shared" si="3"/>
        <v>26.19</v>
      </c>
      <c r="H59" s="11"/>
      <c r="I59" s="18" t="s">
        <v>125</v>
      </c>
      <c r="J59" s="18"/>
      <c r="K59" s="18" t="s">
        <v>95</v>
      </c>
      <c r="L59" s="18" t="s">
        <v>160</v>
      </c>
    </row>
    <row r="60" spans="1:12">
      <c r="A60" s="11">
        <v>26.19</v>
      </c>
      <c r="B60" s="11">
        <f t="shared" si="4"/>
        <v>26.49</v>
      </c>
      <c r="C60" s="11">
        <f t="shared" si="0"/>
        <v>0.29999999999999716</v>
      </c>
      <c r="D60" s="11">
        <v>0.3</v>
      </c>
      <c r="E60" s="11">
        <f t="shared" si="1"/>
        <v>0.29999999999999716</v>
      </c>
      <c r="F60" s="11">
        <f t="shared" si="2"/>
        <v>100.00000000000094</v>
      </c>
      <c r="G60" s="11">
        <f t="shared" si="3"/>
        <v>26.49</v>
      </c>
      <c r="H60" s="11"/>
      <c r="I60" s="18" t="s">
        <v>125</v>
      </c>
      <c r="J60" s="18"/>
      <c r="K60" s="18" t="s">
        <v>95</v>
      </c>
      <c r="L60" s="18" t="s">
        <v>160</v>
      </c>
    </row>
    <row r="61" spans="1:12">
      <c r="A61" s="11">
        <v>26.49</v>
      </c>
      <c r="B61" s="11">
        <f t="shared" si="4"/>
        <v>26.99</v>
      </c>
      <c r="C61" s="11">
        <f t="shared" si="0"/>
        <v>0.5</v>
      </c>
      <c r="D61" s="11">
        <v>0.5</v>
      </c>
      <c r="E61" s="11">
        <f t="shared" si="1"/>
        <v>0.5</v>
      </c>
      <c r="F61" s="11">
        <f t="shared" si="2"/>
        <v>100</v>
      </c>
      <c r="G61" s="11">
        <f t="shared" si="3"/>
        <v>26.99</v>
      </c>
      <c r="H61" s="11"/>
      <c r="I61" s="18" t="s">
        <v>125</v>
      </c>
      <c r="J61" s="18"/>
      <c r="K61" s="18" t="s">
        <v>95</v>
      </c>
      <c r="L61" s="18" t="s">
        <v>160</v>
      </c>
    </row>
    <row r="62" spans="1:12">
      <c r="A62" s="11">
        <v>26.99</v>
      </c>
      <c r="B62" s="11">
        <f t="shared" si="4"/>
        <v>27.49</v>
      </c>
      <c r="C62" s="11">
        <f t="shared" si="0"/>
        <v>0.5</v>
      </c>
      <c r="D62" s="11">
        <v>0.5</v>
      </c>
      <c r="E62" s="11">
        <f t="shared" si="1"/>
        <v>0.5</v>
      </c>
      <c r="F62" s="11">
        <f t="shared" si="2"/>
        <v>100</v>
      </c>
      <c r="G62" s="11">
        <f t="shared" si="3"/>
        <v>27.49</v>
      </c>
      <c r="H62" s="11"/>
      <c r="I62" s="18" t="s">
        <v>125</v>
      </c>
      <c r="J62" s="18"/>
      <c r="K62" s="18" t="s">
        <v>95</v>
      </c>
      <c r="L62" s="18" t="s">
        <v>160</v>
      </c>
    </row>
    <row r="63" spans="1:12">
      <c r="A63" s="11">
        <v>27.49</v>
      </c>
      <c r="B63" s="11">
        <f t="shared" si="4"/>
        <v>27.99</v>
      </c>
      <c r="C63" s="11">
        <f t="shared" si="0"/>
        <v>0.5</v>
      </c>
      <c r="D63" s="11">
        <v>0.5</v>
      </c>
      <c r="E63" s="11">
        <f t="shared" si="1"/>
        <v>0.5</v>
      </c>
      <c r="F63" s="11">
        <f t="shared" si="2"/>
        <v>100</v>
      </c>
      <c r="G63" s="11">
        <f t="shared" si="3"/>
        <v>27.99</v>
      </c>
      <c r="H63" s="11"/>
      <c r="I63" s="18" t="s">
        <v>125</v>
      </c>
      <c r="J63" s="18"/>
      <c r="K63" s="18" t="s">
        <v>95</v>
      </c>
      <c r="L63" s="18" t="s">
        <v>160</v>
      </c>
    </row>
    <row r="64" spans="1:12">
      <c r="A64" s="11">
        <v>27.99</v>
      </c>
      <c r="B64" s="11">
        <f t="shared" si="4"/>
        <v>28.49</v>
      </c>
      <c r="C64" s="11">
        <f t="shared" si="0"/>
        <v>0.5</v>
      </c>
      <c r="D64" s="11">
        <v>0.5</v>
      </c>
      <c r="E64" s="11">
        <f t="shared" si="1"/>
        <v>0.5</v>
      </c>
      <c r="F64" s="11">
        <f t="shared" si="2"/>
        <v>100</v>
      </c>
      <c r="G64" s="11">
        <f t="shared" si="3"/>
        <v>28.49</v>
      </c>
      <c r="H64" s="11"/>
      <c r="I64" s="18" t="s">
        <v>125</v>
      </c>
      <c r="J64" s="18"/>
      <c r="K64" s="18" t="s">
        <v>95</v>
      </c>
      <c r="L64" s="18" t="s">
        <v>160</v>
      </c>
    </row>
    <row r="65" spans="1:12">
      <c r="A65" s="11">
        <v>28.49</v>
      </c>
      <c r="B65" s="11">
        <f t="shared" si="4"/>
        <v>28.99</v>
      </c>
      <c r="C65" s="11">
        <f t="shared" si="0"/>
        <v>0.5</v>
      </c>
      <c r="D65" s="11">
        <v>0.5</v>
      </c>
      <c r="E65" s="11">
        <f t="shared" si="1"/>
        <v>0.5</v>
      </c>
      <c r="F65" s="11">
        <f t="shared" si="2"/>
        <v>100</v>
      </c>
      <c r="G65" s="11">
        <f t="shared" si="3"/>
        <v>28.99</v>
      </c>
      <c r="H65" s="11"/>
      <c r="I65" s="18" t="s">
        <v>125</v>
      </c>
      <c r="J65" s="18"/>
      <c r="K65" s="18" t="s">
        <v>95</v>
      </c>
      <c r="L65" s="18" t="s">
        <v>160</v>
      </c>
    </row>
    <row r="66" spans="1:12">
      <c r="A66" s="11">
        <v>28.99</v>
      </c>
      <c r="B66" s="11">
        <f t="shared" si="4"/>
        <v>29.49</v>
      </c>
      <c r="C66" s="11">
        <f t="shared" si="0"/>
        <v>0.5</v>
      </c>
      <c r="D66" s="11">
        <v>0.5</v>
      </c>
      <c r="E66" s="11">
        <f t="shared" si="1"/>
        <v>0.5</v>
      </c>
      <c r="F66" s="11">
        <f t="shared" si="2"/>
        <v>100</v>
      </c>
      <c r="G66" s="11">
        <f t="shared" si="3"/>
        <v>29.49</v>
      </c>
      <c r="H66" s="11"/>
      <c r="I66" s="18" t="s">
        <v>125</v>
      </c>
      <c r="J66" s="18"/>
      <c r="K66" s="18" t="s">
        <v>95</v>
      </c>
      <c r="L66" s="18" t="s">
        <v>160</v>
      </c>
    </row>
    <row r="67" spans="1:12">
      <c r="A67" s="11">
        <v>29.49</v>
      </c>
      <c r="B67" s="11">
        <f t="shared" si="4"/>
        <v>30.49</v>
      </c>
      <c r="C67" s="11">
        <f t="shared" si="0"/>
        <v>1</v>
      </c>
      <c r="D67" s="11">
        <v>1</v>
      </c>
      <c r="E67" s="11">
        <f t="shared" si="1"/>
        <v>1</v>
      </c>
      <c r="F67" s="11">
        <f t="shared" si="2"/>
        <v>100</v>
      </c>
      <c r="G67" s="11">
        <f t="shared" si="3"/>
        <v>30.49</v>
      </c>
      <c r="H67" s="11">
        <v>24</v>
      </c>
      <c r="I67" s="18" t="s">
        <v>52</v>
      </c>
      <c r="J67" s="18"/>
      <c r="K67" s="18" t="s">
        <v>20</v>
      </c>
      <c r="L67" s="18"/>
    </row>
    <row r="68" spans="1:12">
      <c r="A68" s="11">
        <v>30.49</v>
      </c>
      <c r="B68" s="11">
        <f t="shared" si="4"/>
        <v>30.99</v>
      </c>
      <c r="C68" s="11">
        <f t="shared" si="0"/>
        <v>0.5</v>
      </c>
      <c r="D68" s="11">
        <v>0.5</v>
      </c>
      <c r="E68" s="11">
        <f t="shared" si="1"/>
        <v>0.5</v>
      </c>
      <c r="F68" s="11">
        <f t="shared" si="2"/>
        <v>100</v>
      </c>
      <c r="G68" s="11">
        <f t="shared" si="3"/>
        <v>30.99</v>
      </c>
      <c r="H68" s="11">
        <v>26</v>
      </c>
      <c r="I68" s="18" t="s">
        <v>52</v>
      </c>
      <c r="J68" s="18"/>
      <c r="K68" s="18" t="s">
        <v>20</v>
      </c>
      <c r="L68" s="18"/>
    </row>
    <row r="69" spans="1:12">
      <c r="A69" s="11">
        <v>30.99</v>
      </c>
      <c r="B69" s="11">
        <f t="shared" si="4"/>
        <v>31.99</v>
      </c>
      <c r="C69" s="11">
        <f t="shared" si="0"/>
        <v>1</v>
      </c>
      <c r="D69" s="11">
        <v>1</v>
      </c>
      <c r="E69" s="11">
        <f t="shared" si="1"/>
        <v>1</v>
      </c>
      <c r="F69" s="11">
        <f t="shared" si="2"/>
        <v>100</v>
      </c>
      <c r="G69" s="11">
        <f t="shared" si="3"/>
        <v>31.99</v>
      </c>
      <c r="H69" s="11">
        <v>28</v>
      </c>
      <c r="I69" s="18" t="s">
        <v>52</v>
      </c>
      <c r="J69" s="18"/>
      <c r="K69" s="18" t="s">
        <v>20</v>
      </c>
      <c r="L69" s="18"/>
    </row>
    <row r="70" spans="1:12">
      <c r="A70" s="11">
        <v>31.99</v>
      </c>
      <c r="B70" s="11">
        <f t="shared" si="4"/>
        <v>33.99</v>
      </c>
      <c r="C70" s="11">
        <f t="shared" si="0"/>
        <v>2.0000000000000036</v>
      </c>
      <c r="D70" s="11">
        <v>2</v>
      </c>
      <c r="E70" s="11">
        <f t="shared" si="1"/>
        <v>2.0000000000000036</v>
      </c>
      <c r="F70" s="11">
        <f t="shared" si="2"/>
        <v>99.999999999999829</v>
      </c>
      <c r="G70" s="11">
        <f t="shared" si="3"/>
        <v>33.99</v>
      </c>
      <c r="H70" s="11">
        <v>26</v>
      </c>
      <c r="I70" s="18" t="s">
        <v>52</v>
      </c>
      <c r="J70" s="18"/>
      <c r="K70" s="18" t="s">
        <v>20</v>
      </c>
      <c r="L70" s="18"/>
    </row>
    <row r="71" spans="1:12">
      <c r="A71" s="11">
        <v>33.99</v>
      </c>
      <c r="B71" s="11">
        <v>36.79</v>
      </c>
      <c r="C71" s="11">
        <f>B71-A71</f>
        <v>2.7999999999999972</v>
      </c>
      <c r="D71" s="11">
        <v>0.73</v>
      </c>
      <c r="E71" s="11">
        <v>0.73</v>
      </c>
      <c r="F71" s="11">
        <f>(SUM(D71:D75)/C71)*100</f>
        <v>100.00000000000009</v>
      </c>
      <c r="G71" s="11">
        <f t="shared" si="3"/>
        <v>34.72</v>
      </c>
      <c r="H71" s="11">
        <v>28.2</v>
      </c>
      <c r="I71" s="18" t="s">
        <v>52</v>
      </c>
      <c r="J71" s="18"/>
      <c r="K71" s="18" t="s">
        <v>20</v>
      </c>
      <c r="L71" s="18"/>
    </row>
    <row r="72" spans="1:12">
      <c r="A72" s="11"/>
      <c r="B72" s="11"/>
      <c r="C72" s="11"/>
      <c r="D72" s="11">
        <v>0.18</v>
      </c>
      <c r="E72" s="11">
        <v>0.18</v>
      </c>
      <c r="F72" s="11"/>
      <c r="G72" s="11">
        <f t="shared" si="3"/>
        <v>34.9</v>
      </c>
      <c r="H72" s="11"/>
      <c r="I72" s="18" t="s">
        <v>57</v>
      </c>
      <c r="J72" s="18"/>
      <c r="K72" s="18" t="s">
        <v>20</v>
      </c>
      <c r="L72" s="18" t="s">
        <v>37</v>
      </c>
    </row>
    <row r="73" spans="1:12">
      <c r="A73" s="11"/>
      <c r="B73" s="11"/>
      <c r="C73" s="11"/>
      <c r="D73" s="11">
        <v>0.6</v>
      </c>
      <c r="E73" s="11">
        <v>0.6</v>
      </c>
      <c r="F73" s="11"/>
      <c r="G73" s="11">
        <f t="shared" ref="G73:G85" si="5">G72+E73</f>
        <v>35.5</v>
      </c>
      <c r="H73" s="11"/>
      <c r="I73" s="18" t="s">
        <v>126</v>
      </c>
      <c r="J73" s="18"/>
      <c r="K73" s="18" t="s">
        <v>20</v>
      </c>
      <c r="L73" s="18"/>
    </row>
    <row r="74" spans="1:12">
      <c r="A74" s="11"/>
      <c r="B74" s="11"/>
      <c r="C74" s="11"/>
      <c r="D74" s="11">
        <v>0.24</v>
      </c>
      <c r="E74" s="11">
        <v>0.24</v>
      </c>
      <c r="F74" s="11"/>
      <c r="G74" s="11">
        <f t="shared" si="5"/>
        <v>35.74</v>
      </c>
      <c r="H74" s="11"/>
      <c r="I74" s="18" t="s">
        <v>104</v>
      </c>
      <c r="J74" s="18"/>
      <c r="K74" s="18" t="s">
        <v>14</v>
      </c>
      <c r="L74" s="18"/>
    </row>
    <row r="75" spans="1:12">
      <c r="A75" s="11"/>
      <c r="B75" s="11"/>
      <c r="C75" s="11"/>
      <c r="D75" s="11">
        <v>1.05</v>
      </c>
      <c r="E75" s="11">
        <v>1.05</v>
      </c>
      <c r="F75" s="11"/>
      <c r="G75" s="11">
        <f t="shared" si="5"/>
        <v>36.79</v>
      </c>
      <c r="H75" s="11"/>
      <c r="I75" s="18" t="s">
        <v>52</v>
      </c>
      <c r="J75" s="18"/>
      <c r="K75" s="18" t="s">
        <v>20</v>
      </c>
      <c r="L75" s="18"/>
    </row>
    <row r="76" spans="1:12">
      <c r="A76" s="11">
        <v>36.79</v>
      </c>
      <c r="B76" s="11">
        <v>39.590000000000003</v>
      </c>
      <c r="C76" s="11">
        <f t="shared" ref="C76:C84" si="6">B76-A76</f>
        <v>2.8000000000000043</v>
      </c>
      <c r="D76" s="11">
        <v>2.8</v>
      </c>
      <c r="E76" s="11">
        <f t="shared" ref="E76:E83" si="7">C76</f>
        <v>2.8000000000000043</v>
      </c>
      <c r="F76" s="11">
        <f t="shared" ref="F76" si="8">(D76/C76)*100</f>
        <v>99.999999999999844</v>
      </c>
      <c r="G76" s="11">
        <f t="shared" si="5"/>
        <v>39.590000000000003</v>
      </c>
      <c r="H76" s="11">
        <v>69.2</v>
      </c>
      <c r="I76" s="18" t="s">
        <v>52</v>
      </c>
      <c r="J76" s="18"/>
      <c r="K76" s="18" t="s">
        <v>20</v>
      </c>
      <c r="L76" s="18"/>
    </row>
    <row r="77" spans="1:12">
      <c r="A77" s="11">
        <v>39.590000000000003</v>
      </c>
      <c r="B77" s="11">
        <v>42.39</v>
      </c>
      <c r="C77" s="11">
        <f t="shared" si="6"/>
        <v>2.7999999999999972</v>
      </c>
      <c r="D77" s="11">
        <v>1.3</v>
      </c>
      <c r="E77" s="11">
        <v>1.3</v>
      </c>
      <c r="F77" s="11">
        <f>(SUM(D77:D78)/C77)*100</f>
        <v>100.00000000000009</v>
      </c>
      <c r="G77" s="11">
        <f t="shared" si="5"/>
        <v>40.89</v>
      </c>
      <c r="H77" s="11">
        <v>65.349999999999994</v>
      </c>
      <c r="I77" s="18" t="s">
        <v>52</v>
      </c>
      <c r="J77" s="18"/>
      <c r="K77" s="18" t="s">
        <v>20</v>
      </c>
      <c r="L77" s="18"/>
    </row>
    <row r="78" spans="1:12">
      <c r="A78" s="11"/>
      <c r="B78" s="11"/>
      <c r="C78" s="11"/>
      <c r="D78" s="11">
        <v>1.5</v>
      </c>
      <c r="E78" s="11">
        <v>1.5</v>
      </c>
      <c r="F78" s="11"/>
      <c r="G78" s="11">
        <f t="shared" si="5"/>
        <v>42.39</v>
      </c>
      <c r="H78" s="11"/>
      <c r="I78" s="18" t="s">
        <v>120</v>
      </c>
      <c r="J78" s="18"/>
      <c r="K78" s="18" t="s">
        <v>20</v>
      </c>
      <c r="L78" s="18" t="s">
        <v>37</v>
      </c>
    </row>
    <row r="79" spans="1:12">
      <c r="A79" s="11">
        <v>42.39</v>
      </c>
      <c r="B79" s="11">
        <v>45.19</v>
      </c>
      <c r="C79" s="11">
        <f t="shared" si="6"/>
        <v>2.7999999999999972</v>
      </c>
      <c r="D79" s="24">
        <v>1</v>
      </c>
      <c r="E79" s="24">
        <v>1</v>
      </c>
      <c r="F79" s="11">
        <f>(SUM(D79:D82)/C79)*100</f>
        <v>100.00000000000009</v>
      </c>
      <c r="G79" s="11">
        <f t="shared" si="5"/>
        <v>43.39</v>
      </c>
      <c r="H79" s="11">
        <v>70.709999999999994</v>
      </c>
      <c r="I79" s="18" t="s">
        <v>57</v>
      </c>
      <c r="J79" s="18"/>
      <c r="K79" s="18" t="s">
        <v>20</v>
      </c>
      <c r="L79" s="18" t="s">
        <v>37</v>
      </c>
    </row>
    <row r="80" spans="1:12">
      <c r="A80" s="11"/>
      <c r="B80" s="11"/>
      <c r="C80" s="11"/>
      <c r="D80" s="24">
        <v>0.77</v>
      </c>
      <c r="E80" s="24">
        <v>0.77</v>
      </c>
      <c r="F80" s="11"/>
      <c r="G80" s="11">
        <f t="shared" si="5"/>
        <v>44.160000000000004</v>
      </c>
      <c r="H80" s="11"/>
      <c r="I80" s="18" t="s">
        <v>104</v>
      </c>
      <c r="J80" s="18"/>
      <c r="K80" s="18" t="s">
        <v>20</v>
      </c>
      <c r="L80" s="18"/>
    </row>
    <row r="81" spans="1:12">
      <c r="A81" s="11"/>
      <c r="B81" s="11"/>
      <c r="C81" s="11"/>
      <c r="D81" s="24">
        <v>0.2</v>
      </c>
      <c r="E81" s="24">
        <v>0.2</v>
      </c>
      <c r="F81" s="11"/>
      <c r="G81" s="11">
        <f t="shared" si="5"/>
        <v>44.360000000000007</v>
      </c>
      <c r="H81" s="11"/>
      <c r="I81" s="18" t="s">
        <v>12</v>
      </c>
      <c r="J81" s="18"/>
      <c r="K81" s="18" t="s">
        <v>14</v>
      </c>
      <c r="L81" s="18"/>
    </row>
    <row r="82" spans="1:12">
      <c r="A82" s="11"/>
      <c r="B82" s="11"/>
      <c r="C82" s="11"/>
      <c r="D82" s="24">
        <v>0.83</v>
      </c>
      <c r="E82" s="24">
        <v>0.83</v>
      </c>
      <c r="F82" s="11"/>
      <c r="G82" s="11">
        <f t="shared" si="5"/>
        <v>45.190000000000005</v>
      </c>
      <c r="H82" s="11"/>
      <c r="I82" s="18" t="s">
        <v>104</v>
      </c>
      <c r="J82" s="18"/>
      <c r="K82" s="18" t="s">
        <v>20</v>
      </c>
      <c r="L82" s="18"/>
    </row>
    <row r="83" spans="1:12">
      <c r="A83" s="11">
        <v>45.19</v>
      </c>
      <c r="B83" s="11">
        <v>47.99</v>
      </c>
      <c r="C83" s="11">
        <f t="shared" si="6"/>
        <v>2.8000000000000043</v>
      </c>
      <c r="D83" s="11">
        <v>2.8</v>
      </c>
      <c r="E83" s="11">
        <f t="shared" si="7"/>
        <v>2.8000000000000043</v>
      </c>
      <c r="F83" s="11">
        <f t="shared" ref="F83" si="9">(D83/C83)*100</f>
        <v>99.999999999999844</v>
      </c>
      <c r="G83" s="11">
        <f t="shared" si="5"/>
        <v>47.990000000000009</v>
      </c>
      <c r="H83" s="11">
        <v>81.42</v>
      </c>
      <c r="I83" s="18" t="s">
        <v>104</v>
      </c>
      <c r="J83" s="18"/>
      <c r="K83" s="18" t="s">
        <v>60</v>
      </c>
      <c r="L83" s="18"/>
    </row>
    <row r="84" spans="1:12" ht="15" customHeight="1">
      <c r="A84" s="11">
        <v>47.99</v>
      </c>
      <c r="B84" s="11">
        <v>50.5</v>
      </c>
      <c r="C84" s="11">
        <f t="shared" si="6"/>
        <v>2.509999999999998</v>
      </c>
      <c r="D84" s="24">
        <v>0.4</v>
      </c>
      <c r="E84" s="11">
        <f>(D84/SUM(D84:D85))*C84</f>
        <v>0.66490066225165501</v>
      </c>
      <c r="F84" s="11">
        <f>(SUM(D84:D85)/C84)*100</f>
        <v>60.159362549800854</v>
      </c>
      <c r="G84" s="11">
        <f t="shared" si="5"/>
        <v>48.654900662251663</v>
      </c>
      <c r="H84" s="11">
        <v>83.6</v>
      </c>
      <c r="I84" s="18" t="s">
        <v>104</v>
      </c>
      <c r="J84" s="18"/>
      <c r="K84" s="18" t="s">
        <v>112</v>
      </c>
      <c r="L84" s="18"/>
    </row>
    <row r="85" spans="1:12" s="4" customFormat="1">
      <c r="A85" s="11"/>
      <c r="B85" s="11"/>
      <c r="C85" s="11"/>
      <c r="D85" s="24">
        <v>1.1100000000000001</v>
      </c>
      <c r="E85" s="11">
        <f>(D85/SUM(D84:D85))*C84</f>
        <v>1.8450993377483429</v>
      </c>
      <c r="F85" s="11"/>
      <c r="G85" s="11">
        <f t="shared" si="5"/>
        <v>50.500000000000007</v>
      </c>
      <c r="H85" s="11"/>
      <c r="I85" s="18" t="s">
        <v>19</v>
      </c>
      <c r="J85" s="18"/>
      <c r="K85" s="18" t="s">
        <v>17</v>
      </c>
      <c r="L85" s="18"/>
    </row>
  </sheetData>
  <mergeCells count="12">
    <mergeCell ref="A1:L1"/>
    <mergeCell ref="A5:B5"/>
    <mergeCell ref="C5:C6"/>
    <mergeCell ref="D5:D6"/>
    <mergeCell ref="E5:E6"/>
    <mergeCell ref="I5:I6"/>
    <mergeCell ref="J5:J6"/>
    <mergeCell ref="K5:K6"/>
    <mergeCell ref="L5:L6"/>
    <mergeCell ref="F5:F6"/>
    <mergeCell ref="G5:G6"/>
    <mergeCell ref="H5:H6"/>
  </mergeCells>
  <printOptions horizontalCentered="1"/>
  <pageMargins left="0.28999999999999998" right="0.31496062992126" top="1.14173228346457" bottom="0.35433070866141703" header="0.39370078740157499" footer="0.31496062992126"/>
  <pageSetup paperSize="9" scale="95" orientation="landscape" r:id="rId1"/>
  <headerFooter>
    <oddHeader>&amp;R&amp;G
ANNEXURE-VI/&amp;P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58"/>
  <sheetViews>
    <sheetView zoomScale="80" zoomScaleNormal="80" workbookViewId="0">
      <selection sqref="A1:L1"/>
    </sheetView>
  </sheetViews>
  <sheetFormatPr defaultColWidth="9.140625" defaultRowHeight="15.75"/>
  <cols>
    <col min="1" max="1" width="7.28515625" style="1" customWidth="1"/>
    <col min="2" max="2" width="6.7109375" style="1" customWidth="1"/>
    <col min="3" max="3" width="5.85546875" style="1" customWidth="1"/>
    <col min="4" max="4" width="10.42578125" style="1" bestFit="1" customWidth="1"/>
    <col min="5" max="5" width="14.140625" style="1" customWidth="1"/>
    <col min="6" max="6" width="10.42578125" style="1" bestFit="1" customWidth="1"/>
    <col min="7" max="7" width="13.7109375" style="1" bestFit="1" customWidth="1"/>
    <col min="8" max="8" width="6.28515625" style="1" customWidth="1"/>
    <col min="9" max="9" width="36.140625" style="1" customWidth="1"/>
    <col min="10" max="10" width="10.28515625" style="1" bestFit="1" customWidth="1"/>
    <col min="11" max="11" width="16.85546875" style="1" customWidth="1"/>
    <col min="12" max="12" width="15.7109375" style="1" customWidth="1"/>
    <col min="13" max="16384" width="9.140625" style="1"/>
  </cols>
  <sheetData>
    <row r="1" spans="1:13">
      <c r="A1" s="37" t="s">
        <v>177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3" s="5" customFormat="1" ht="15">
      <c r="A2" s="5" t="s">
        <v>153</v>
      </c>
      <c r="B2" s="6"/>
      <c r="C2" s="6"/>
      <c r="D2" s="7"/>
      <c r="E2" s="6"/>
      <c r="F2" s="6"/>
      <c r="G2" s="6"/>
      <c r="H2" s="6"/>
      <c r="J2" s="6" t="s">
        <v>141</v>
      </c>
    </row>
    <row r="3" spans="1:13" s="5" customFormat="1" ht="15">
      <c r="A3" s="5" t="s">
        <v>140</v>
      </c>
      <c r="B3" s="6"/>
      <c r="C3" s="6"/>
      <c r="D3" s="7"/>
      <c r="E3" s="6"/>
      <c r="F3" s="6"/>
      <c r="G3" s="6"/>
      <c r="H3" s="6"/>
      <c r="J3" s="6" t="s">
        <v>142</v>
      </c>
    </row>
    <row r="4" spans="1:13" s="5" customFormat="1" ht="15">
      <c r="A4" s="5" t="s">
        <v>154</v>
      </c>
      <c r="B4" s="6"/>
      <c r="C4" s="6"/>
      <c r="D4" s="7"/>
      <c r="E4" s="6"/>
      <c r="F4" s="6"/>
      <c r="G4" s="6"/>
      <c r="H4" s="6"/>
      <c r="J4" s="6" t="s">
        <v>109</v>
      </c>
    </row>
    <row r="5" spans="1:13" s="14" customFormat="1" ht="14.45" customHeight="1">
      <c r="A5" s="38" t="s">
        <v>91</v>
      </c>
      <c r="B5" s="38"/>
      <c r="C5" s="39" t="s">
        <v>161</v>
      </c>
      <c r="D5" s="39" t="s">
        <v>93</v>
      </c>
      <c r="E5" s="39" t="s">
        <v>162</v>
      </c>
      <c r="F5" s="40" t="s">
        <v>92</v>
      </c>
      <c r="G5" s="39" t="s">
        <v>94</v>
      </c>
      <c r="H5" s="42" t="s">
        <v>170</v>
      </c>
      <c r="I5" s="38" t="s">
        <v>5</v>
      </c>
      <c r="J5" s="38" t="s">
        <v>6</v>
      </c>
      <c r="K5" s="38" t="s">
        <v>7</v>
      </c>
      <c r="L5" s="38" t="s">
        <v>8</v>
      </c>
    </row>
    <row r="6" spans="1:13" s="4" customFormat="1" ht="41.1" customHeight="1">
      <c r="A6" s="12" t="s">
        <v>0</v>
      </c>
      <c r="B6" s="12" t="s">
        <v>1</v>
      </c>
      <c r="C6" s="38"/>
      <c r="D6" s="38"/>
      <c r="E6" s="39"/>
      <c r="F6" s="41"/>
      <c r="G6" s="39"/>
      <c r="H6" s="43"/>
      <c r="I6" s="38"/>
      <c r="J6" s="38"/>
      <c r="K6" s="38"/>
      <c r="L6" s="38"/>
    </row>
    <row r="7" spans="1:13" s="15" customFormat="1">
      <c r="A7" s="11">
        <v>0</v>
      </c>
      <c r="B7" s="11">
        <v>0.5</v>
      </c>
      <c r="C7" s="11">
        <f>B7-A7</f>
        <v>0.5</v>
      </c>
      <c r="D7" s="11">
        <v>0.5</v>
      </c>
      <c r="E7" s="11">
        <v>0.5</v>
      </c>
      <c r="F7" s="11">
        <f t="shared" ref="F7:F22" si="0">(D7/C7)*100</f>
        <v>100</v>
      </c>
      <c r="G7" s="11">
        <f>E7</f>
        <v>0.5</v>
      </c>
      <c r="H7" s="11"/>
      <c r="I7" s="18" t="s">
        <v>9</v>
      </c>
      <c r="J7" s="18"/>
      <c r="K7" s="18" t="s">
        <v>131</v>
      </c>
      <c r="L7" s="18"/>
      <c r="M7" s="14"/>
    </row>
    <row r="8" spans="1:13" s="15" customFormat="1">
      <c r="A8" s="11">
        <v>0.5</v>
      </c>
      <c r="B8" s="11">
        <v>1</v>
      </c>
      <c r="C8" s="11">
        <f t="shared" ref="C8:C66" si="1">B8-A8</f>
        <v>0.5</v>
      </c>
      <c r="D8" s="11">
        <v>0.5</v>
      </c>
      <c r="E8" s="11">
        <v>0.5</v>
      </c>
      <c r="F8" s="11">
        <f t="shared" si="0"/>
        <v>100</v>
      </c>
      <c r="G8" s="11">
        <f>G7+E8</f>
        <v>1</v>
      </c>
      <c r="H8" s="11"/>
      <c r="I8" s="18" t="s">
        <v>9</v>
      </c>
      <c r="J8" s="18"/>
      <c r="K8" s="18" t="s">
        <v>131</v>
      </c>
      <c r="L8" s="18"/>
      <c r="M8" s="14"/>
    </row>
    <row r="9" spans="1:13" s="15" customFormat="1">
      <c r="A9" s="11">
        <v>1</v>
      </c>
      <c r="B9" s="11">
        <v>1.5</v>
      </c>
      <c r="C9" s="11">
        <f t="shared" si="1"/>
        <v>0.5</v>
      </c>
      <c r="D9" s="11">
        <v>0.5</v>
      </c>
      <c r="E9" s="11">
        <v>0.5</v>
      </c>
      <c r="F9" s="11">
        <f t="shared" si="0"/>
        <v>100</v>
      </c>
      <c r="G9" s="11">
        <f t="shared" ref="G9:G66" si="2">G8+E9</f>
        <v>1.5</v>
      </c>
      <c r="H9" s="11"/>
      <c r="I9" s="18" t="s">
        <v>9</v>
      </c>
      <c r="J9" s="18"/>
      <c r="K9" s="18" t="s">
        <v>131</v>
      </c>
      <c r="L9" s="18"/>
      <c r="M9" s="14"/>
    </row>
    <row r="10" spans="1:13" s="15" customFormat="1">
      <c r="A10" s="11">
        <v>1.5</v>
      </c>
      <c r="B10" s="11">
        <v>2</v>
      </c>
      <c r="C10" s="11">
        <f t="shared" si="1"/>
        <v>0.5</v>
      </c>
      <c r="D10" s="11">
        <v>0.5</v>
      </c>
      <c r="E10" s="11">
        <v>0.5</v>
      </c>
      <c r="F10" s="11">
        <f t="shared" si="0"/>
        <v>100</v>
      </c>
      <c r="G10" s="11">
        <f t="shared" si="2"/>
        <v>2</v>
      </c>
      <c r="H10" s="11"/>
      <c r="I10" s="18" t="s">
        <v>9</v>
      </c>
      <c r="J10" s="18"/>
      <c r="K10" s="18" t="s">
        <v>131</v>
      </c>
      <c r="L10" s="18"/>
      <c r="M10" s="14"/>
    </row>
    <row r="11" spans="1:13" s="15" customFormat="1">
      <c r="A11" s="11">
        <v>2</v>
      </c>
      <c r="B11" s="11">
        <v>2.5</v>
      </c>
      <c r="C11" s="11">
        <f t="shared" si="1"/>
        <v>0.5</v>
      </c>
      <c r="D11" s="11">
        <v>0.5</v>
      </c>
      <c r="E11" s="11">
        <v>0.5</v>
      </c>
      <c r="F11" s="11">
        <f t="shared" si="0"/>
        <v>100</v>
      </c>
      <c r="G11" s="11">
        <f t="shared" si="2"/>
        <v>2.5</v>
      </c>
      <c r="H11" s="11"/>
      <c r="I11" s="18" t="s">
        <v>100</v>
      </c>
      <c r="J11" s="18"/>
      <c r="K11" s="18" t="s">
        <v>16</v>
      </c>
      <c r="L11" s="18"/>
      <c r="M11" s="14"/>
    </row>
    <row r="12" spans="1:13" s="15" customFormat="1">
      <c r="A12" s="11">
        <v>2.5</v>
      </c>
      <c r="B12" s="11">
        <v>3</v>
      </c>
      <c r="C12" s="11">
        <f t="shared" si="1"/>
        <v>0.5</v>
      </c>
      <c r="D12" s="11">
        <v>0.5</v>
      </c>
      <c r="E12" s="11">
        <v>0.5</v>
      </c>
      <c r="F12" s="11">
        <f t="shared" si="0"/>
        <v>100</v>
      </c>
      <c r="G12" s="11">
        <f t="shared" si="2"/>
        <v>3</v>
      </c>
      <c r="H12" s="11"/>
      <c r="I12" s="18" t="s">
        <v>100</v>
      </c>
      <c r="J12" s="18"/>
      <c r="K12" s="18" t="s">
        <v>16</v>
      </c>
      <c r="L12" s="18"/>
      <c r="M12" s="14"/>
    </row>
    <row r="13" spans="1:13" s="15" customFormat="1">
      <c r="A13" s="11">
        <v>3</v>
      </c>
      <c r="B13" s="11">
        <v>3.5</v>
      </c>
      <c r="C13" s="11">
        <f t="shared" si="1"/>
        <v>0.5</v>
      </c>
      <c r="D13" s="11">
        <v>0.5</v>
      </c>
      <c r="E13" s="11">
        <v>0.5</v>
      </c>
      <c r="F13" s="11">
        <f t="shared" si="0"/>
        <v>100</v>
      </c>
      <c r="G13" s="11">
        <f t="shared" si="2"/>
        <v>3.5</v>
      </c>
      <c r="H13" s="11"/>
      <c r="I13" s="18" t="s">
        <v>100</v>
      </c>
      <c r="J13" s="18"/>
      <c r="K13" s="18" t="s">
        <v>16</v>
      </c>
      <c r="L13" s="18"/>
      <c r="M13" s="14"/>
    </row>
    <row r="14" spans="1:13" s="15" customFormat="1">
      <c r="A14" s="11">
        <v>3.5</v>
      </c>
      <c r="B14" s="11">
        <v>4</v>
      </c>
      <c r="C14" s="11">
        <f t="shared" si="1"/>
        <v>0.5</v>
      </c>
      <c r="D14" s="11">
        <v>0.5</v>
      </c>
      <c r="E14" s="11">
        <v>0.5</v>
      </c>
      <c r="F14" s="11">
        <f t="shared" si="0"/>
        <v>100</v>
      </c>
      <c r="G14" s="11">
        <f t="shared" si="2"/>
        <v>4</v>
      </c>
      <c r="H14" s="11"/>
      <c r="I14" s="18" t="s">
        <v>100</v>
      </c>
      <c r="J14" s="18"/>
      <c r="K14" s="18" t="s">
        <v>16</v>
      </c>
      <c r="L14" s="18"/>
      <c r="M14" s="14"/>
    </row>
    <row r="15" spans="1:13" s="15" customFormat="1">
      <c r="A15" s="11">
        <v>4</v>
      </c>
      <c r="B15" s="11">
        <v>4.5</v>
      </c>
      <c r="C15" s="11">
        <f t="shared" si="1"/>
        <v>0.5</v>
      </c>
      <c r="D15" s="11">
        <v>0.5</v>
      </c>
      <c r="E15" s="11">
        <v>0.5</v>
      </c>
      <c r="F15" s="11">
        <f t="shared" si="0"/>
        <v>100</v>
      </c>
      <c r="G15" s="11">
        <f t="shared" si="2"/>
        <v>4.5</v>
      </c>
      <c r="H15" s="11"/>
      <c r="I15" s="18" t="s">
        <v>132</v>
      </c>
      <c r="J15" s="18"/>
      <c r="K15" s="18" t="s">
        <v>131</v>
      </c>
      <c r="L15" s="18"/>
      <c r="M15" s="14"/>
    </row>
    <row r="16" spans="1:13" s="15" customFormat="1">
      <c r="A16" s="11">
        <v>4.5</v>
      </c>
      <c r="B16" s="11">
        <v>5</v>
      </c>
      <c r="C16" s="11">
        <f t="shared" si="1"/>
        <v>0.5</v>
      </c>
      <c r="D16" s="11">
        <v>0.5</v>
      </c>
      <c r="E16" s="11">
        <v>0.5</v>
      </c>
      <c r="F16" s="11">
        <f t="shared" si="0"/>
        <v>100</v>
      </c>
      <c r="G16" s="11">
        <f t="shared" si="2"/>
        <v>5</v>
      </c>
      <c r="H16" s="11"/>
      <c r="I16" s="18" t="s">
        <v>132</v>
      </c>
      <c r="J16" s="18"/>
      <c r="K16" s="18" t="s">
        <v>131</v>
      </c>
      <c r="L16" s="18"/>
      <c r="M16" s="14"/>
    </row>
    <row r="17" spans="1:13" s="15" customFormat="1">
      <c r="A17" s="11">
        <v>5</v>
      </c>
      <c r="B17" s="11">
        <v>6</v>
      </c>
      <c r="C17" s="11">
        <f t="shared" si="1"/>
        <v>1</v>
      </c>
      <c r="D17" s="11">
        <v>1</v>
      </c>
      <c r="E17" s="11">
        <v>1</v>
      </c>
      <c r="F17" s="11">
        <f t="shared" si="0"/>
        <v>100</v>
      </c>
      <c r="G17" s="11">
        <f t="shared" si="2"/>
        <v>6</v>
      </c>
      <c r="H17" s="11"/>
      <c r="I17" s="18" t="s">
        <v>132</v>
      </c>
      <c r="J17" s="18"/>
      <c r="K17" s="18" t="s">
        <v>131</v>
      </c>
      <c r="L17" s="18"/>
      <c r="M17" s="14"/>
    </row>
    <row r="18" spans="1:13" s="15" customFormat="1">
      <c r="A18" s="11">
        <v>6</v>
      </c>
      <c r="B18" s="11">
        <v>7</v>
      </c>
      <c r="C18" s="11">
        <f t="shared" si="1"/>
        <v>1</v>
      </c>
      <c r="D18" s="11">
        <v>0.9</v>
      </c>
      <c r="E18" s="11">
        <v>1</v>
      </c>
      <c r="F18" s="11">
        <f t="shared" si="0"/>
        <v>90</v>
      </c>
      <c r="G18" s="11">
        <f t="shared" si="2"/>
        <v>7</v>
      </c>
      <c r="H18" s="11"/>
      <c r="I18" s="18" t="s">
        <v>133</v>
      </c>
      <c r="J18" s="18"/>
      <c r="K18" s="18" t="s">
        <v>134</v>
      </c>
      <c r="L18" s="18"/>
      <c r="M18" s="14"/>
    </row>
    <row r="19" spans="1:13" s="15" customFormat="1">
      <c r="A19" s="11">
        <v>7</v>
      </c>
      <c r="B19" s="11">
        <v>8.5</v>
      </c>
      <c r="C19" s="11">
        <f t="shared" si="1"/>
        <v>1.5</v>
      </c>
      <c r="D19" s="11">
        <v>1.3</v>
      </c>
      <c r="E19" s="11">
        <v>1.5</v>
      </c>
      <c r="F19" s="11">
        <f t="shared" si="0"/>
        <v>86.666666666666671</v>
      </c>
      <c r="G19" s="11">
        <f t="shared" si="2"/>
        <v>8.5</v>
      </c>
      <c r="H19" s="11"/>
      <c r="I19" s="18" t="s">
        <v>133</v>
      </c>
      <c r="J19" s="18"/>
      <c r="K19" s="18" t="s">
        <v>134</v>
      </c>
      <c r="L19" s="18"/>
      <c r="M19" s="14"/>
    </row>
    <row r="20" spans="1:13" s="15" customFormat="1">
      <c r="A20" s="11">
        <v>8.5</v>
      </c>
      <c r="B20" s="11">
        <v>9</v>
      </c>
      <c r="C20" s="11">
        <f t="shared" si="1"/>
        <v>0.5</v>
      </c>
      <c r="D20" s="11">
        <v>0.4</v>
      </c>
      <c r="E20" s="11">
        <v>0.5</v>
      </c>
      <c r="F20" s="11">
        <f t="shared" si="0"/>
        <v>80</v>
      </c>
      <c r="G20" s="11">
        <f t="shared" si="2"/>
        <v>9</v>
      </c>
      <c r="H20" s="11"/>
      <c r="I20" s="18" t="s">
        <v>133</v>
      </c>
      <c r="J20" s="18"/>
      <c r="K20" s="18" t="s">
        <v>134</v>
      </c>
      <c r="L20" s="18"/>
      <c r="M20" s="14"/>
    </row>
    <row r="21" spans="1:13" s="15" customFormat="1">
      <c r="A21" s="11">
        <v>9</v>
      </c>
      <c r="B21" s="11">
        <v>9.5</v>
      </c>
      <c r="C21" s="11">
        <f t="shared" si="1"/>
        <v>0.5</v>
      </c>
      <c r="D21" s="11">
        <v>0.45</v>
      </c>
      <c r="E21" s="11">
        <v>0.5</v>
      </c>
      <c r="F21" s="11">
        <f t="shared" si="0"/>
        <v>90</v>
      </c>
      <c r="G21" s="11">
        <f t="shared" si="2"/>
        <v>9.5</v>
      </c>
      <c r="H21" s="11"/>
      <c r="I21" s="18" t="s">
        <v>133</v>
      </c>
      <c r="J21" s="18"/>
      <c r="K21" s="18" t="s">
        <v>134</v>
      </c>
      <c r="L21" s="18"/>
      <c r="M21" s="14"/>
    </row>
    <row r="22" spans="1:13" s="15" customFormat="1">
      <c r="A22" s="11">
        <v>9.5</v>
      </c>
      <c r="B22" s="11">
        <v>10</v>
      </c>
      <c r="C22" s="11">
        <f t="shared" si="1"/>
        <v>0.5</v>
      </c>
      <c r="D22" s="11">
        <v>0.4</v>
      </c>
      <c r="E22" s="11">
        <v>0.5</v>
      </c>
      <c r="F22" s="11">
        <f t="shared" si="0"/>
        <v>80</v>
      </c>
      <c r="G22" s="11">
        <f t="shared" si="2"/>
        <v>10</v>
      </c>
      <c r="H22" s="11"/>
      <c r="I22" s="18" t="s">
        <v>133</v>
      </c>
      <c r="J22" s="18"/>
      <c r="K22" s="18" t="s">
        <v>134</v>
      </c>
      <c r="L22" s="18"/>
      <c r="M22" s="14"/>
    </row>
    <row r="23" spans="1:13" s="15" customFormat="1">
      <c r="A23" s="11">
        <v>10</v>
      </c>
      <c r="B23" s="11">
        <v>10.5</v>
      </c>
      <c r="C23" s="11">
        <f t="shared" si="1"/>
        <v>0.5</v>
      </c>
      <c r="D23" s="11">
        <v>0.25</v>
      </c>
      <c r="E23" s="11">
        <v>0.25</v>
      </c>
      <c r="F23" s="11">
        <f>(SUM(D23:D24)/C23)*100</f>
        <v>100</v>
      </c>
      <c r="G23" s="11">
        <f t="shared" si="2"/>
        <v>10.25</v>
      </c>
      <c r="H23" s="11"/>
      <c r="I23" s="18" t="s">
        <v>133</v>
      </c>
      <c r="J23" s="18"/>
      <c r="K23" s="18" t="s">
        <v>134</v>
      </c>
      <c r="L23" s="18"/>
      <c r="M23" s="14"/>
    </row>
    <row r="24" spans="1:13" s="15" customFormat="1">
      <c r="A24" s="11"/>
      <c r="B24" s="11"/>
      <c r="C24" s="11"/>
      <c r="D24" s="11">
        <v>0.25</v>
      </c>
      <c r="E24" s="11">
        <v>0.25</v>
      </c>
      <c r="F24" s="11"/>
      <c r="G24" s="11">
        <f t="shared" si="2"/>
        <v>10.5</v>
      </c>
      <c r="H24" s="11"/>
      <c r="I24" s="18" t="s">
        <v>135</v>
      </c>
      <c r="J24" s="18"/>
      <c r="K24" s="18" t="s">
        <v>134</v>
      </c>
      <c r="L24" s="18" t="s">
        <v>160</v>
      </c>
      <c r="M24" s="14"/>
    </row>
    <row r="25" spans="1:13" s="15" customFormat="1">
      <c r="A25" s="11">
        <v>10.5</v>
      </c>
      <c r="B25" s="11">
        <v>11</v>
      </c>
      <c r="C25" s="11">
        <f t="shared" si="1"/>
        <v>0.5</v>
      </c>
      <c r="D25" s="11">
        <v>0.5</v>
      </c>
      <c r="E25" s="11">
        <v>0.5</v>
      </c>
      <c r="F25" s="11">
        <f t="shared" ref="F25:F47" si="3">(D25/C25)*100</f>
        <v>100</v>
      </c>
      <c r="G25" s="11">
        <f t="shared" si="2"/>
        <v>11</v>
      </c>
      <c r="H25" s="11"/>
      <c r="I25" s="18" t="s">
        <v>135</v>
      </c>
      <c r="J25" s="18"/>
      <c r="K25" s="18" t="s">
        <v>131</v>
      </c>
      <c r="L25" s="18" t="s">
        <v>160</v>
      </c>
      <c r="M25" s="14"/>
    </row>
    <row r="26" spans="1:13" s="15" customFormat="1">
      <c r="A26" s="11">
        <v>11</v>
      </c>
      <c r="B26" s="11">
        <v>11.5</v>
      </c>
      <c r="C26" s="11">
        <f t="shared" si="1"/>
        <v>0.5</v>
      </c>
      <c r="D26" s="11">
        <v>0.5</v>
      </c>
      <c r="E26" s="11">
        <v>0.5</v>
      </c>
      <c r="F26" s="11">
        <f t="shared" si="3"/>
        <v>100</v>
      </c>
      <c r="G26" s="11">
        <f t="shared" si="2"/>
        <v>11.5</v>
      </c>
      <c r="H26" s="11"/>
      <c r="I26" s="18" t="s">
        <v>133</v>
      </c>
      <c r="J26" s="18"/>
      <c r="K26" s="18" t="s">
        <v>20</v>
      </c>
      <c r="L26" s="18" t="s">
        <v>160</v>
      </c>
      <c r="M26" s="14"/>
    </row>
    <row r="27" spans="1:13" s="15" customFormat="1">
      <c r="A27" s="11">
        <v>11.5</v>
      </c>
      <c r="B27" s="11">
        <v>12</v>
      </c>
      <c r="C27" s="11">
        <f t="shared" si="1"/>
        <v>0.5</v>
      </c>
      <c r="D27" s="11">
        <v>0.5</v>
      </c>
      <c r="E27" s="11">
        <v>0.5</v>
      </c>
      <c r="F27" s="11">
        <f t="shared" si="3"/>
        <v>100</v>
      </c>
      <c r="G27" s="11">
        <f t="shared" si="2"/>
        <v>12</v>
      </c>
      <c r="H27" s="11"/>
      <c r="I27" s="18" t="s">
        <v>135</v>
      </c>
      <c r="J27" s="18"/>
      <c r="K27" s="18" t="s">
        <v>20</v>
      </c>
      <c r="L27" s="18" t="s">
        <v>160</v>
      </c>
      <c r="M27" s="14"/>
    </row>
    <row r="28" spans="1:13" s="15" customFormat="1">
      <c r="A28" s="11">
        <v>12</v>
      </c>
      <c r="B28" s="11">
        <v>12.5</v>
      </c>
      <c r="C28" s="11">
        <f t="shared" si="1"/>
        <v>0.5</v>
      </c>
      <c r="D28" s="11">
        <v>0.5</v>
      </c>
      <c r="E28" s="11">
        <v>0.5</v>
      </c>
      <c r="F28" s="11">
        <f t="shared" si="3"/>
        <v>100</v>
      </c>
      <c r="G28" s="11">
        <f t="shared" si="2"/>
        <v>12.5</v>
      </c>
      <c r="H28" s="11"/>
      <c r="I28" s="18" t="s">
        <v>98</v>
      </c>
      <c r="J28" s="18"/>
      <c r="K28" s="18" t="s">
        <v>16</v>
      </c>
      <c r="L28" s="18" t="s">
        <v>160</v>
      </c>
      <c r="M28" s="14"/>
    </row>
    <row r="29" spans="1:13" s="15" customFormat="1">
      <c r="A29" s="11">
        <v>12.5</v>
      </c>
      <c r="B29" s="11">
        <v>13</v>
      </c>
      <c r="C29" s="11">
        <f t="shared" si="1"/>
        <v>0.5</v>
      </c>
      <c r="D29" s="11">
        <v>0.5</v>
      </c>
      <c r="E29" s="11">
        <v>0.5</v>
      </c>
      <c r="F29" s="11">
        <f t="shared" si="3"/>
        <v>100</v>
      </c>
      <c r="G29" s="11">
        <f t="shared" si="2"/>
        <v>13</v>
      </c>
      <c r="H29" s="11"/>
      <c r="I29" s="18" t="s">
        <v>98</v>
      </c>
      <c r="J29" s="18"/>
      <c r="K29" s="18" t="s">
        <v>16</v>
      </c>
      <c r="L29" s="18" t="s">
        <v>160</v>
      </c>
      <c r="M29" s="14"/>
    </row>
    <row r="30" spans="1:13" s="15" customFormat="1">
      <c r="A30" s="11">
        <v>13</v>
      </c>
      <c r="B30" s="11">
        <v>14</v>
      </c>
      <c r="C30" s="11">
        <f t="shared" si="1"/>
        <v>1</v>
      </c>
      <c r="D30" s="11">
        <v>1</v>
      </c>
      <c r="E30" s="11">
        <v>1</v>
      </c>
      <c r="F30" s="11">
        <f t="shared" si="3"/>
        <v>100</v>
      </c>
      <c r="G30" s="11">
        <f t="shared" si="2"/>
        <v>14</v>
      </c>
      <c r="H30" s="11"/>
      <c r="I30" s="18" t="s">
        <v>98</v>
      </c>
      <c r="J30" s="18"/>
      <c r="K30" s="18" t="s">
        <v>131</v>
      </c>
      <c r="L30" s="18" t="s">
        <v>160</v>
      </c>
      <c r="M30" s="14"/>
    </row>
    <row r="31" spans="1:13" s="15" customFormat="1">
      <c r="A31" s="11">
        <v>14</v>
      </c>
      <c r="B31" s="11">
        <v>15</v>
      </c>
      <c r="C31" s="11">
        <f t="shared" si="1"/>
        <v>1</v>
      </c>
      <c r="D31" s="11">
        <v>1</v>
      </c>
      <c r="E31" s="11">
        <v>1</v>
      </c>
      <c r="F31" s="11">
        <f t="shared" si="3"/>
        <v>100</v>
      </c>
      <c r="G31" s="11">
        <f t="shared" si="2"/>
        <v>15</v>
      </c>
      <c r="H31" s="11"/>
      <c r="I31" s="18" t="s">
        <v>98</v>
      </c>
      <c r="J31" s="18"/>
      <c r="K31" s="18" t="s">
        <v>136</v>
      </c>
      <c r="L31" s="18" t="s">
        <v>160</v>
      </c>
      <c r="M31" s="14"/>
    </row>
    <row r="32" spans="1:13" s="15" customFormat="1">
      <c r="A32" s="11">
        <v>15</v>
      </c>
      <c r="B32" s="11">
        <v>16</v>
      </c>
      <c r="C32" s="11">
        <f t="shared" si="1"/>
        <v>1</v>
      </c>
      <c r="D32" s="11">
        <v>1</v>
      </c>
      <c r="E32" s="11">
        <v>1</v>
      </c>
      <c r="F32" s="11">
        <f t="shared" si="3"/>
        <v>100</v>
      </c>
      <c r="G32" s="11">
        <f t="shared" si="2"/>
        <v>16</v>
      </c>
      <c r="H32" s="11"/>
      <c r="I32" s="18" t="s">
        <v>98</v>
      </c>
      <c r="J32" s="18"/>
      <c r="K32" s="18" t="s">
        <v>136</v>
      </c>
      <c r="L32" s="18" t="s">
        <v>160</v>
      </c>
      <c r="M32" s="14"/>
    </row>
    <row r="33" spans="1:13" s="15" customFormat="1">
      <c r="A33" s="11">
        <v>16</v>
      </c>
      <c r="B33" s="11">
        <v>17</v>
      </c>
      <c r="C33" s="11">
        <f t="shared" si="1"/>
        <v>1</v>
      </c>
      <c r="D33" s="11">
        <v>1</v>
      </c>
      <c r="E33" s="11">
        <v>1</v>
      </c>
      <c r="F33" s="11">
        <f t="shared" si="3"/>
        <v>100</v>
      </c>
      <c r="G33" s="11">
        <f t="shared" si="2"/>
        <v>17</v>
      </c>
      <c r="H33" s="11"/>
      <c r="I33" s="18" t="s">
        <v>98</v>
      </c>
      <c r="J33" s="18"/>
      <c r="K33" s="18" t="s">
        <v>136</v>
      </c>
      <c r="L33" s="18" t="s">
        <v>160</v>
      </c>
      <c r="M33" s="14"/>
    </row>
    <row r="34" spans="1:13" s="15" customFormat="1">
      <c r="A34" s="11">
        <v>17</v>
      </c>
      <c r="B34" s="11">
        <v>18</v>
      </c>
      <c r="C34" s="11">
        <f t="shared" si="1"/>
        <v>1</v>
      </c>
      <c r="D34" s="11">
        <v>1</v>
      </c>
      <c r="E34" s="11">
        <v>1</v>
      </c>
      <c r="F34" s="11">
        <f t="shared" si="3"/>
        <v>100</v>
      </c>
      <c r="G34" s="11">
        <f t="shared" si="2"/>
        <v>18</v>
      </c>
      <c r="H34" s="11"/>
      <c r="I34" s="18" t="s">
        <v>98</v>
      </c>
      <c r="J34" s="18"/>
      <c r="K34" s="18" t="s">
        <v>136</v>
      </c>
      <c r="L34" s="18" t="s">
        <v>160</v>
      </c>
      <c r="M34" s="14"/>
    </row>
    <row r="35" spans="1:13" s="15" customFormat="1">
      <c r="A35" s="11">
        <v>18</v>
      </c>
      <c r="B35" s="11">
        <v>19</v>
      </c>
      <c r="C35" s="11">
        <f t="shared" si="1"/>
        <v>1</v>
      </c>
      <c r="D35" s="11">
        <v>1</v>
      </c>
      <c r="E35" s="11">
        <v>1</v>
      </c>
      <c r="F35" s="11">
        <f t="shared" si="3"/>
        <v>100</v>
      </c>
      <c r="G35" s="11">
        <f t="shared" si="2"/>
        <v>19</v>
      </c>
      <c r="H35" s="11"/>
      <c r="I35" s="18" t="s">
        <v>98</v>
      </c>
      <c r="J35" s="18"/>
      <c r="K35" s="18" t="s">
        <v>136</v>
      </c>
      <c r="L35" s="18" t="s">
        <v>160</v>
      </c>
      <c r="M35" s="14"/>
    </row>
    <row r="36" spans="1:13" s="15" customFormat="1">
      <c r="A36" s="11">
        <v>19</v>
      </c>
      <c r="B36" s="11">
        <v>20</v>
      </c>
      <c r="C36" s="11">
        <f t="shared" si="1"/>
        <v>1</v>
      </c>
      <c r="D36" s="11">
        <v>1</v>
      </c>
      <c r="E36" s="11">
        <v>1</v>
      </c>
      <c r="F36" s="11">
        <f t="shared" si="3"/>
        <v>100</v>
      </c>
      <c r="G36" s="11">
        <f t="shared" si="2"/>
        <v>20</v>
      </c>
      <c r="H36" s="11"/>
      <c r="I36" s="18" t="s">
        <v>98</v>
      </c>
      <c r="J36" s="18"/>
      <c r="K36" s="18" t="s">
        <v>136</v>
      </c>
      <c r="L36" s="18" t="s">
        <v>160</v>
      </c>
      <c r="M36" s="14"/>
    </row>
    <row r="37" spans="1:13" s="15" customFormat="1">
      <c r="A37" s="11">
        <v>20</v>
      </c>
      <c r="B37" s="11">
        <v>21</v>
      </c>
      <c r="C37" s="11">
        <f t="shared" si="1"/>
        <v>1</v>
      </c>
      <c r="D37" s="11">
        <v>1</v>
      </c>
      <c r="E37" s="11">
        <v>1</v>
      </c>
      <c r="F37" s="11">
        <f t="shared" si="3"/>
        <v>100</v>
      </c>
      <c r="G37" s="11">
        <f t="shared" si="2"/>
        <v>21</v>
      </c>
      <c r="H37" s="11"/>
      <c r="I37" s="18" t="s">
        <v>98</v>
      </c>
      <c r="J37" s="18"/>
      <c r="K37" s="18" t="s">
        <v>136</v>
      </c>
      <c r="L37" s="18" t="s">
        <v>160</v>
      </c>
      <c r="M37" s="14"/>
    </row>
    <row r="38" spans="1:13" s="15" customFormat="1">
      <c r="A38" s="11">
        <v>21</v>
      </c>
      <c r="B38" s="11">
        <v>22</v>
      </c>
      <c r="C38" s="11">
        <f t="shared" si="1"/>
        <v>1</v>
      </c>
      <c r="D38" s="11">
        <v>1</v>
      </c>
      <c r="E38" s="11">
        <v>1</v>
      </c>
      <c r="F38" s="11">
        <f t="shared" si="3"/>
        <v>100</v>
      </c>
      <c r="G38" s="11">
        <f t="shared" si="2"/>
        <v>22</v>
      </c>
      <c r="H38" s="11"/>
      <c r="I38" s="18" t="s">
        <v>98</v>
      </c>
      <c r="J38" s="18"/>
      <c r="K38" s="18" t="s">
        <v>136</v>
      </c>
      <c r="L38" s="18" t="s">
        <v>160</v>
      </c>
      <c r="M38" s="14"/>
    </row>
    <row r="39" spans="1:13" s="15" customFormat="1">
      <c r="A39" s="11">
        <v>22</v>
      </c>
      <c r="B39" s="11">
        <v>23</v>
      </c>
      <c r="C39" s="11">
        <f t="shared" si="1"/>
        <v>1</v>
      </c>
      <c r="D39" s="11">
        <v>1</v>
      </c>
      <c r="E39" s="11">
        <v>1</v>
      </c>
      <c r="F39" s="11">
        <f t="shared" si="3"/>
        <v>100</v>
      </c>
      <c r="G39" s="11">
        <f t="shared" si="2"/>
        <v>23</v>
      </c>
      <c r="H39" s="11"/>
      <c r="I39" s="18" t="s">
        <v>98</v>
      </c>
      <c r="J39" s="18"/>
      <c r="K39" s="18" t="s">
        <v>136</v>
      </c>
      <c r="L39" s="18" t="s">
        <v>160</v>
      </c>
      <c r="M39" s="14"/>
    </row>
    <row r="40" spans="1:13" s="15" customFormat="1">
      <c r="A40" s="11">
        <v>23</v>
      </c>
      <c r="B40" s="11">
        <v>24</v>
      </c>
      <c r="C40" s="11">
        <f t="shared" si="1"/>
        <v>1</v>
      </c>
      <c r="D40" s="11">
        <v>1</v>
      </c>
      <c r="E40" s="11">
        <v>1</v>
      </c>
      <c r="F40" s="11">
        <f t="shared" si="3"/>
        <v>100</v>
      </c>
      <c r="G40" s="11">
        <f t="shared" si="2"/>
        <v>24</v>
      </c>
      <c r="H40" s="11"/>
      <c r="I40" s="18" t="s">
        <v>98</v>
      </c>
      <c r="J40" s="18"/>
      <c r="K40" s="18" t="s">
        <v>136</v>
      </c>
      <c r="L40" s="18" t="s">
        <v>160</v>
      </c>
      <c r="M40" s="14"/>
    </row>
    <row r="41" spans="1:13" s="15" customFormat="1">
      <c r="A41" s="11">
        <v>24</v>
      </c>
      <c r="B41" s="11">
        <v>25</v>
      </c>
      <c r="C41" s="11">
        <f t="shared" si="1"/>
        <v>1</v>
      </c>
      <c r="D41" s="11">
        <v>1</v>
      </c>
      <c r="E41" s="11">
        <v>1</v>
      </c>
      <c r="F41" s="11">
        <f t="shared" si="3"/>
        <v>100</v>
      </c>
      <c r="G41" s="11">
        <f t="shared" si="2"/>
        <v>25</v>
      </c>
      <c r="H41" s="11"/>
      <c r="I41" s="18" t="s">
        <v>98</v>
      </c>
      <c r="J41" s="18"/>
      <c r="K41" s="18" t="s">
        <v>136</v>
      </c>
      <c r="L41" s="18" t="s">
        <v>160</v>
      </c>
      <c r="M41" s="14"/>
    </row>
    <row r="42" spans="1:13" s="15" customFormat="1">
      <c r="A42" s="11">
        <v>25</v>
      </c>
      <c r="B42" s="11">
        <v>26</v>
      </c>
      <c r="C42" s="11">
        <f t="shared" si="1"/>
        <v>1</v>
      </c>
      <c r="D42" s="11">
        <v>1</v>
      </c>
      <c r="E42" s="11">
        <v>1</v>
      </c>
      <c r="F42" s="11">
        <f t="shared" si="3"/>
        <v>100</v>
      </c>
      <c r="G42" s="11">
        <f t="shared" si="2"/>
        <v>26</v>
      </c>
      <c r="H42" s="11"/>
      <c r="I42" s="18" t="s">
        <v>98</v>
      </c>
      <c r="J42" s="18"/>
      <c r="K42" s="18" t="s">
        <v>136</v>
      </c>
      <c r="L42" s="18" t="s">
        <v>160</v>
      </c>
      <c r="M42" s="14"/>
    </row>
    <row r="43" spans="1:13" s="15" customFormat="1">
      <c r="A43" s="11">
        <v>26</v>
      </c>
      <c r="B43" s="11">
        <v>26.5</v>
      </c>
      <c r="C43" s="11">
        <f t="shared" si="1"/>
        <v>0.5</v>
      </c>
      <c r="D43" s="11">
        <v>0.5</v>
      </c>
      <c r="E43" s="11">
        <v>0.5</v>
      </c>
      <c r="F43" s="11">
        <f t="shared" si="3"/>
        <v>100</v>
      </c>
      <c r="G43" s="11">
        <f t="shared" si="2"/>
        <v>26.5</v>
      </c>
      <c r="H43" s="11"/>
      <c r="I43" s="18" t="s">
        <v>98</v>
      </c>
      <c r="J43" s="18"/>
      <c r="K43" s="18" t="s">
        <v>136</v>
      </c>
      <c r="L43" s="18" t="s">
        <v>160</v>
      </c>
      <c r="M43" s="14"/>
    </row>
    <row r="44" spans="1:13" s="15" customFormat="1">
      <c r="A44" s="11">
        <v>26.5</v>
      </c>
      <c r="B44" s="11">
        <v>27</v>
      </c>
      <c r="C44" s="11">
        <f t="shared" si="1"/>
        <v>0.5</v>
      </c>
      <c r="D44" s="11">
        <v>0.5</v>
      </c>
      <c r="E44" s="11">
        <v>0.5</v>
      </c>
      <c r="F44" s="11">
        <f t="shared" si="3"/>
        <v>100</v>
      </c>
      <c r="G44" s="11">
        <f t="shared" si="2"/>
        <v>27</v>
      </c>
      <c r="H44" s="11"/>
      <c r="I44" s="18" t="s">
        <v>98</v>
      </c>
      <c r="J44" s="18"/>
      <c r="K44" s="18" t="s">
        <v>136</v>
      </c>
      <c r="L44" s="18" t="s">
        <v>160</v>
      </c>
      <c r="M44" s="14"/>
    </row>
    <row r="45" spans="1:13" s="15" customFormat="1">
      <c r="A45" s="11">
        <v>27</v>
      </c>
      <c r="B45" s="11">
        <v>28</v>
      </c>
      <c r="C45" s="11">
        <f t="shared" si="1"/>
        <v>1</v>
      </c>
      <c r="D45" s="11">
        <v>1</v>
      </c>
      <c r="E45" s="11">
        <v>1</v>
      </c>
      <c r="F45" s="11">
        <f t="shared" si="3"/>
        <v>100</v>
      </c>
      <c r="G45" s="11">
        <f t="shared" si="2"/>
        <v>28</v>
      </c>
      <c r="H45" s="11"/>
      <c r="I45" s="18" t="s">
        <v>98</v>
      </c>
      <c r="J45" s="18"/>
      <c r="K45" s="18" t="s">
        <v>136</v>
      </c>
      <c r="L45" s="18" t="s">
        <v>160</v>
      </c>
      <c r="M45" s="14"/>
    </row>
    <row r="46" spans="1:13" s="15" customFormat="1">
      <c r="A46" s="11">
        <v>28</v>
      </c>
      <c r="B46" s="11">
        <v>29</v>
      </c>
      <c r="C46" s="11">
        <f t="shared" si="1"/>
        <v>1</v>
      </c>
      <c r="D46" s="11">
        <v>0.65</v>
      </c>
      <c r="E46" s="11">
        <v>1</v>
      </c>
      <c r="F46" s="11">
        <f t="shared" si="3"/>
        <v>65</v>
      </c>
      <c r="G46" s="11">
        <f t="shared" si="2"/>
        <v>29</v>
      </c>
      <c r="H46" s="11"/>
      <c r="I46" s="18" t="s">
        <v>133</v>
      </c>
      <c r="J46" s="18"/>
      <c r="K46" s="18" t="s">
        <v>17</v>
      </c>
      <c r="L46" s="18"/>
      <c r="M46" s="14"/>
    </row>
    <row r="47" spans="1:13" s="15" customFormat="1">
      <c r="A47" s="11">
        <v>29</v>
      </c>
      <c r="B47" s="11">
        <v>30</v>
      </c>
      <c r="C47" s="11">
        <f t="shared" si="1"/>
        <v>1</v>
      </c>
      <c r="D47" s="11">
        <v>1</v>
      </c>
      <c r="E47" s="11">
        <v>1</v>
      </c>
      <c r="F47" s="11">
        <f t="shared" si="3"/>
        <v>100</v>
      </c>
      <c r="G47" s="11">
        <f t="shared" si="2"/>
        <v>30</v>
      </c>
      <c r="H47" s="11"/>
      <c r="I47" s="18" t="s">
        <v>133</v>
      </c>
      <c r="J47" s="18"/>
      <c r="K47" s="18" t="s">
        <v>17</v>
      </c>
      <c r="L47" s="18"/>
      <c r="M47" s="14"/>
    </row>
    <row r="48" spans="1:13" s="15" customFormat="1">
      <c r="A48" s="11">
        <v>30</v>
      </c>
      <c r="B48" s="11">
        <v>31</v>
      </c>
      <c r="C48" s="11">
        <f t="shared" si="1"/>
        <v>1</v>
      </c>
      <c r="D48" s="11">
        <v>0.3</v>
      </c>
      <c r="E48" s="11">
        <v>0.33</v>
      </c>
      <c r="F48" s="11">
        <f>(SUM(D48:D49)/C48)*100</f>
        <v>95</v>
      </c>
      <c r="G48" s="11">
        <f t="shared" si="2"/>
        <v>30.33</v>
      </c>
      <c r="H48" s="11"/>
      <c r="I48" s="18" t="s">
        <v>133</v>
      </c>
      <c r="J48" s="18"/>
      <c r="K48" s="18" t="s">
        <v>17</v>
      </c>
      <c r="L48" s="18"/>
      <c r="M48" s="14"/>
    </row>
    <row r="49" spans="1:13" s="15" customFormat="1">
      <c r="A49" s="11"/>
      <c r="B49" s="11"/>
      <c r="C49" s="11"/>
      <c r="D49" s="11">
        <v>0.65</v>
      </c>
      <c r="E49" s="11">
        <v>0.67</v>
      </c>
      <c r="F49" s="11"/>
      <c r="G49" s="11">
        <f t="shared" si="2"/>
        <v>31</v>
      </c>
      <c r="H49" s="11"/>
      <c r="I49" s="18" t="s">
        <v>135</v>
      </c>
      <c r="J49" s="18"/>
      <c r="K49" s="18" t="s">
        <v>17</v>
      </c>
      <c r="L49" s="18" t="s">
        <v>160</v>
      </c>
      <c r="M49" s="14"/>
    </row>
    <row r="50" spans="1:13" s="15" customFormat="1">
      <c r="A50" s="11">
        <v>31</v>
      </c>
      <c r="B50" s="11">
        <v>32</v>
      </c>
      <c r="C50" s="11">
        <f t="shared" si="1"/>
        <v>1</v>
      </c>
      <c r="D50" s="11">
        <v>0.86</v>
      </c>
      <c r="E50" s="11">
        <v>1</v>
      </c>
      <c r="F50" s="11">
        <f>(SUM(D50:D51)/C50)*100</f>
        <v>100</v>
      </c>
      <c r="G50" s="11">
        <f>G49+D50</f>
        <v>31.86</v>
      </c>
      <c r="H50" s="11">
        <v>12</v>
      </c>
      <c r="I50" s="18" t="s">
        <v>137</v>
      </c>
      <c r="J50" s="18"/>
      <c r="K50" s="18" t="s">
        <v>20</v>
      </c>
      <c r="L50" s="18"/>
      <c r="M50" s="14"/>
    </row>
    <row r="51" spans="1:13" s="15" customFormat="1">
      <c r="A51" s="11"/>
      <c r="B51" s="11"/>
      <c r="C51" s="11"/>
      <c r="D51" s="11">
        <v>0.14000000000000001</v>
      </c>
      <c r="E51" s="11">
        <v>1</v>
      </c>
      <c r="F51" s="11"/>
      <c r="G51" s="11">
        <f>G50+D51</f>
        <v>32</v>
      </c>
      <c r="H51" s="11"/>
      <c r="I51" s="18" t="s">
        <v>19</v>
      </c>
      <c r="J51" s="18"/>
      <c r="K51" s="18" t="s">
        <v>17</v>
      </c>
      <c r="L51" s="18"/>
      <c r="M51" s="14"/>
    </row>
    <row r="52" spans="1:13" s="15" customFormat="1">
      <c r="A52" s="11">
        <v>32</v>
      </c>
      <c r="B52" s="11">
        <v>33</v>
      </c>
      <c r="C52" s="11">
        <f t="shared" si="1"/>
        <v>1</v>
      </c>
      <c r="D52" s="11">
        <v>0.5</v>
      </c>
      <c r="E52" s="11">
        <v>0.5</v>
      </c>
      <c r="F52" s="11">
        <f>(SUM(D52:D53)/C52)*100</f>
        <v>100</v>
      </c>
      <c r="G52" s="11">
        <f t="shared" si="2"/>
        <v>32.5</v>
      </c>
      <c r="H52" s="11">
        <v>17</v>
      </c>
      <c r="I52" s="18" t="s">
        <v>137</v>
      </c>
      <c r="J52" s="18"/>
      <c r="K52" s="18" t="s">
        <v>20</v>
      </c>
      <c r="L52" s="18"/>
      <c r="M52" s="14"/>
    </row>
    <row r="53" spans="1:13" s="15" customFormat="1">
      <c r="A53" s="11"/>
      <c r="B53" s="11"/>
      <c r="C53" s="11"/>
      <c r="D53" s="11">
        <v>0.5</v>
      </c>
      <c r="E53" s="11">
        <v>0.5</v>
      </c>
      <c r="F53" s="11"/>
      <c r="G53" s="11">
        <f t="shared" si="2"/>
        <v>33</v>
      </c>
      <c r="H53" s="11"/>
      <c r="I53" s="18" t="s">
        <v>19</v>
      </c>
      <c r="J53" s="18"/>
      <c r="K53" s="18" t="s">
        <v>17</v>
      </c>
      <c r="L53" s="18"/>
      <c r="M53" s="14"/>
    </row>
    <row r="54" spans="1:13" s="15" customFormat="1">
      <c r="A54" s="11">
        <v>33</v>
      </c>
      <c r="B54" s="11">
        <v>34</v>
      </c>
      <c r="C54" s="11">
        <f t="shared" si="1"/>
        <v>1</v>
      </c>
      <c r="D54" s="11">
        <v>1</v>
      </c>
      <c r="E54" s="11">
        <v>1</v>
      </c>
      <c r="F54" s="11">
        <f t="shared" ref="F54:F55" si="4">(D54/C54)*100</f>
        <v>100</v>
      </c>
      <c r="G54" s="11">
        <f t="shared" si="2"/>
        <v>34</v>
      </c>
      <c r="H54" s="11">
        <v>47</v>
      </c>
      <c r="I54" s="18" t="s">
        <v>19</v>
      </c>
      <c r="J54" s="18"/>
      <c r="K54" s="18" t="s">
        <v>17</v>
      </c>
      <c r="L54" s="18"/>
      <c r="M54" s="14"/>
    </row>
    <row r="55" spans="1:13" s="15" customFormat="1">
      <c r="A55" s="11">
        <v>34</v>
      </c>
      <c r="B55" s="11">
        <v>35</v>
      </c>
      <c r="C55" s="11">
        <f t="shared" si="1"/>
        <v>1</v>
      </c>
      <c r="D55" s="11">
        <v>1</v>
      </c>
      <c r="E55" s="11">
        <v>1</v>
      </c>
      <c r="F55" s="11">
        <f t="shared" si="4"/>
        <v>100</v>
      </c>
      <c r="G55" s="11">
        <f t="shared" si="2"/>
        <v>35</v>
      </c>
      <c r="H55" s="11">
        <v>73</v>
      </c>
      <c r="I55" s="18" t="s">
        <v>19</v>
      </c>
      <c r="J55" s="18"/>
      <c r="K55" s="18" t="s">
        <v>17</v>
      </c>
      <c r="L55" s="18"/>
      <c r="M55" s="14"/>
    </row>
    <row r="56" spans="1:13" s="15" customFormat="1">
      <c r="A56" s="11">
        <v>35</v>
      </c>
      <c r="B56" s="11">
        <v>36</v>
      </c>
      <c r="C56" s="11">
        <f t="shared" si="1"/>
        <v>1</v>
      </c>
      <c r="D56" s="11">
        <v>0.5</v>
      </c>
      <c r="E56" s="11">
        <v>0.5</v>
      </c>
      <c r="F56" s="11">
        <f>(SUM(D56:D57)/C56)*100</f>
        <v>100</v>
      </c>
      <c r="G56" s="11">
        <f t="shared" si="2"/>
        <v>35.5</v>
      </c>
      <c r="H56" s="11"/>
      <c r="I56" s="18" t="s">
        <v>19</v>
      </c>
      <c r="J56" s="18"/>
      <c r="K56" s="18" t="s">
        <v>17</v>
      </c>
      <c r="L56" s="18"/>
      <c r="M56" s="14"/>
    </row>
    <row r="57" spans="1:13" s="15" customFormat="1">
      <c r="A57" s="11"/>
      <c r="B57" s="11"/>
      <c r="C57" s="11"/>
      <c r="D57" s="11">
        <v>0.5</v>
      </c>
      <c r="E57" s="11">
        <v>0.5</v>
      </c>
      <c r="F57" s="11"/>
      <c r="G57" s="11">
        <f t="shared" si="2"/>
        <v>36</v>
      </c>
      <c r="H57" s="11"/>
      <c r="I57" s="18" t="s">
        <v>138</v>
      </c>
      <c r="J57" s="18"/>
      <c r="K57" s="18" t="s">
        <v>20</v>
      </c>
      <c r="L57" s="18" t="s">
        <v>37</v>
      </c>
      <c r="M57" s="14"/>
    </row>
    <row r="58" spans="1:13" s="15" customFormat="1">
      <c r="A58" s="11">
        <v>36</v>
      </c>
      <c r="B58" s="11">
        <v>38</v>
      </c>
      <c r="C58" s="11">
        <f t="shared" si="1"/>
        <v>2</v>
      </c>
      <c r="D58" s="11">
        <v>1</v>
      </c>
      <c r="E58" s="11">
        <v>2</v>
      </c>
      <c r="F58" s="11">
        <f>(D58/C58)*100</f>
        <v>50</v>
      </c>
      <c r="G58" s="11">
        <f t="shared" si="2"/>
        <v>38</v>
      </c>
      <c r="H58" s="11">
        <v>67</v>
      </c>
      <c r="I58" s="18" t="s">
        <v>139</v>
      </c>
      <c r="J58" s="18"/>
      <c r="K58" s="18" t="s">
        <v>20</v>
      </c>
      <c r="L58" s="18" t="s">
        <v>37</v>
      </c>
      <c r="M58" s="14"/>
    </row>
    <row r="59" spans="1:13" s="15" customFormat="1">
      <c r="A59" s="11">
        <v>38</v>
      </c>
      <c r="B59" s="11">
        <v>39</v>
      </c>
      <c r="C59" s="11">
        <f t="shared" si="1"/>
        <v>1</v>
      </c>
      <c r="D59" s="11">
        <v>1</v>
      </c>
      <c r="E59" s="11">
        <v>1</v>
      </c>
      <c r="F59" s="11">
        <f t="shared" ref="F59:F66" si="5">(D59/C59)*100</f>
        <v>100</v>
      </c>
      <c r="G59" s="11">
        <f t="shared" si="2"/>
        <v>39</v>
      </c>
      <c r="H59" s="11"/>
      <c r="I59" s="18" t="s">
        <v>139</v>
      </c>
      <c r="J59" s="18"/>
      <c r="K59" s="18" t="s">
        <v>20</v>
      </c>
      <c r="L59" s="18" t="s">
        <v>37</v>
      </c>
      <c r="M59" s="14"/>
    </row>
    <row r="60" spans="1:13" s="15" customFormat="1">
      <c r="A60" s="11">
        <v>39</v>
      </c>
      <c r="B60" s="11">
        <v>40</v>
      </c>
      <c r="C60" s="11">
        <f t="shared" si="1"/>
        <v>1</v>
      </c>
      <c r="D60" s="11">
        <v>1</v>
      </c>
      <c r="E60" s="11">
        <v>1</v>
      </c>
      <c r="F60" s="11">
        <f t="shared" si="5"/>
        <v>100</v>
      </c>
      <c r="G60" s="11">
        <f t="shared" si="2"/>
        <v>40</v>
      </c>
      <c r="H60" s="11">
        <v>47</v>
      </c>
      <c r="I60" s="18" t="s">
        <v>139</v>
      </c>
      <c r="J60" s="18"/>
      <c r="K60" s="18" t="s">
        <v>20</v>
      </c>
      <c r="L60" s="18" t="s">
        <v>37</v>
      </c>
      <c r="M60" s="14"/>
    </row>
    <row r="61" spans="1:13" s="15" customFormat="1">
      <c r="A61" s="11">
        <v>40</v>
      </c>
      <c r="B61" s="11">
        <v>41</v>
      </c>
      <c r="C61" s="11">
        <f t="shared" si="1"/>
        <v>1</v>
      </c>
      <c r="D61" s="11">
        <v>1</v>
      </c>
      <c r="E61" s="11">
        <v>1</v>
      </c>
      <c r="F61" s="11">
        <f t="shared" si="5"/>
        <v>100</v>
      </c>
      <c r="G61" s="11">
        <f t="shared" si="2"/>
        <v>41</v>
      </c>
      <c r="H61" s="11">
        <v>55</v>
      </c>
      <c r="I61" s="18" t="s">
        <v>139</v>
      </c>
      <c r="J61" s="18"/>
      <c r="K61" s="18" t="s">
        <v>20</v>
      </c>
      <c r="L61" s="18" t="s">
        <v>37</v>
      </c>
      <c r="M61" s="14"/>
    </row>
    <row r="62" spans="1:13" s="15" customFormat="1">
      <c r="A62" s="11">
        <v>41</v>
      </c>
      <c r="B62" s="11">
        <v>42</v>
      </c>
      <c r="C62" s="11">
        <f t="shared" si="1"/>
        <v>1</v>
      </c>
      <c r="D62" s="11">
        <v>1</v>
      </c>
      <c r="E62" s="11">
        <v>1</v>
      </c>
      <c r="F62" s="11">
        <f t="shared" si="5"/>
        <v>100</v>
      </c>
      <c r="G62" s="11">
        <f t="shared" si="2"/>
        <v>42</v>
      </c>
      <c r="H62" s="11">
        <v>38</v>
      </c>
      <c r="I62" s="18" t="s">
        <v>139</v>
      </c>
      <c r="J62" s="18"/>
      <c r="K62" s="18" t="s">
        <v>20</v>
      </c>
      <c r="L62" s="18" t="s">
        <v>37</v>
      </c>
      <c r="M62" s="14"/>
    </row>
    <row r="63" spans="1:13" s="15" customFormat="1">
      <c r="A63" s="11">
        <v>42</v>
      </c>
      <c r="B63" s="11">
        <v>43</v>
      </c>
      <c r="C63" s="11">
        <f t="shared" si="1"/>
        <v>1</v>
      </c>
      <c r="D63" s="11">
        <v>1</v>
      </c>
      <c r="E63" s="11">
        <v>1</v>
      </c>
      <c r="F63" s="11">
        <f t="shared" si="5"/>
        <v>100</v>
      </c>
      <c r="G63" s="11">
        <f t="shared" si="2"/>
        <v>43</v>
      </c>
      <c r="H63" s="11">
        <v>40</v>
      </c>
      <c r="I63" s="18" t="s">
        <v>139</v>
      </c>
      <c r="J63" s="18"/>
      <c r="K63" s="18" t="s">
        <v>20</v>
      </c>
      <c r="L63" s="18" t="s">
        <v>37</v>
      </c>
      <c r="M63" s="14"/>
    </row>
    <row r="64" spans="1:13" s="15" customFormat="1">
      <c r="A64" s="11">
        <v>43</v>
      </c>
      <c r="B64" s="11">
        <v>44</v>
      </c>
      <c r="C64" s="11">
        <f t="shared" si="1"/>
        <v>1</v>
      </c>
      <c r="D64" s="11">
        <v>1</v>
      </c>
      <c r="E64" s="11">
        <v>1</v>
      </c>
      <c r="F64" s="11">
        <f t="shared" si="5"/>
        <v>100</v>
      </c>
      <c r="G64" s="11">
        <f t="shared" si="2"/>
        <v>44</v>
      </c>
      <c r="H64" s="11">
        <v>32</v>
      </c>
      <c r="I64" s="18" t="s">
        <v>52</v>
      </c>
      <c r="J64" s="18"/>
      <c r="K64" s="18" t="s">
        <v>20</v>
      </c>
      <c r="L64" s="18"/>
      <c r="M64" s="14"/>
    </row>
    <row r="65" spans="1:13" s="15" customFormat="1">
      <c r="A65" s="11">
        <v>44</v>
      </c>
      <c r="B65" s="11">
        <v>45</v>
      </c>
      <c r="C65" s="11">
        <f t="shared" si="1"/>
        <v>1</v>
      </c>
      <c r="D65" s="11">
        <v>1</v>
      </c>
      <c r="E65" s="11">
        <v>1</v>
      </c>
      <c r="F65" s="11">
        <f t="shared" si="5"/>
        <v>100</v>
      </c>
      <c r="G65" s="11">
        <f t="shared" si="2"/>
        <v>45</v>
      </c>
      <c r="H65" s="11"/>
      <c r="I65" s="18" t="s">
        <v>52</v>
      </c>
      <c r="J65" s="18"/>
      <c r="K65" s="18" t="s">
        <v>20</v>
      </c>
      <c r="L65" s="18"/>
      <c r="M65" s="14"/>
    </row>
    <row r="66" spans="1:13" s="15" customFormat="1">
      <c r="A66" s="11">
        <v>45</v>
      </c>
      <c r="B66" s="11">
        <v>46</v>
      </c>
      <c r="C66" s="11">
        <f t="shared" si="1"/>
        <v>1</v>
      </c>
      <c r="D66" s="11">
        <v>1</v>
      </c>
      <c r="E66" s="11">
        <v>1</v>
      </c>
      <c r="F66" s="11">
        <f t="shared" si="5"/>
        <v>100</v>
      </c>
      <c r="G66" s="11">
        <f t="shared" si="2"/>
        <v>46</v>
      </c>
      <c r="H66" s="11">
        <v>22</v>
      </c>
      <c r="I66" s="18" t="s">
        <v>52</v>
      </c>
      <c r="J66" s="18"/>
      <c r="K66" s="18" t="s">
        <v>17</v>
      </c>
      <c r="L66" s="18"/>
      <c r="M66" s="14"/>
    </row>
    <row r="67" spans="1:13" s="15" customFormat="1">
      <c r="A67" s="20"/>
      <c r="B67" s="20"/>
      <c r="C67" s="20"/>
      <c r="D67" s="20"/>
      <c r="E67" s="20"/>
      <c r="F67" s="20"/>
      <c r="G67" s="20"/>
      <c r="H67" s="20"/>
      <c r="I67" s="14"/>
      <c r="J67" s="14"/>
      <c r="K67" s="14"/>
      <c r="L67" s="14"/>
      <c r="M67" s="14"/>
    </row>
    <row r="68" spans="1:13" s="15" customFormat="1">
      <c r="A68" s="20"/>
      <c r="B68" s="20"/>
      <c r="C68" s="20"/>
      <c r="D68" s="20"/>
      <c r="E68" s="20"/>
      <c r="F68" s="20"/>
      <c r="G68" s="20"/>
      <c r="H68" s="20"/>
      <c r="I68" s="14"/>
      <c r="J68" s="14"/>
      <c r="K68" s="14"/>
      <c r="L68" s="14"/>
      <c r="M68" s="14"/>
    </row>
    <row r="69" spans="1:13" s="15" customFormat="1">
      <c r="A69" s="20"/>
      <c r="B69" s="20"/>
      <c r="C69" s="20"/>
      <c r="D69" s="20"/>
      <c r="E69" s="20"/>
      <c r="F69" s="20"/>
      <c r="G69" s="20"/>
      <c r="H69" s="20"/>
      <c r="I69" s="14"/>
      <c r="J69" s="14"/>
      <c r="K69" s="14"/>
      <c r="L69" s="14"/>
      <c r="M69" s="14"/>
    </row>
    <row r="70" spans="1:13" s="15" customFormat="1">
      <c r="A70" s="20"/>
      <c r="B70" s="20"/>
      <c r="C70" s="20"/>
      <c r="D70" s="20"/>
      <c r="E70" s="20"/>
      <c r="F70" s="20"/>
      <c r="G70" s="20"/>
      <c r="H70" s="20"/>
      <c r="I70" s="14"/>
      <c r="J70" s="14"/>
      <c r="K70" s="14"/>
      <c r="L70" s="14"/>
      <c r="M70" s="14"/>
    </row>
    <row r="71" spans="1:13" s="15" customFormat="1">
      <c r="A71" s="20"/>
      <c r="B71" s="20"/>
      <c r="C71" s="20"/>
      <c r="D71" s="20"/>
      <c r="E71" s="20"/>
      <c r="F71" s="20"/>
      <c r="G71" s="20"/>
      <c r="H71" s="20"/>
      <c r="I71" s="14"/>
      <c r="J71" s="14"/>
      <c r="K71" s="14"/>
      <c r="L71" s="14"/>
      <c r="M71" s="14"/>
    </row>
    <row r="72" spans="1:13" s="15" customFormat="1">
      <c r="A72" s="20"/>
      <c r="B72" s="20"/>
      <c r="C72" s="20"/>
      <c r="D72" s="20"/>
      <c r="E72" s="20"/>
      <c r="F72" s="20"/>
      <c r="G72" s="20"/>
      <c r="H72" s="20"/>
      <c r="I72" s="14"/>
      <c r="J72" s="14"/>
      <c r="K72" s="14"/>
      <c r="L72" s="14"/>
      <c r="M72" s="14"/>
    </row>
    <row r="73" spans="1:13" s="15" customFormat="1">
      <c r="A73" s="20"/>
      <c r="B73" s="20"/>
      <c r="C73" s="20"/>
      <c r="D73" s="20"/>
      <c r="E73" s="20"/>
      <c r="F73" s="20"/>
      <c r="G73" s="20"/>
      <c r="H73" s="20"/>
      <c r="I73" s="14"/>
      <c r="J73" s="14"/>
      <c r="K73" s="14"/>
      <c r="L73" s="14"/>
      <c r="M73" s="14"/>
    </row>
    <row r="74" spans="1:13" s="15" customFormat="1">
      <c r="A74" s="20"/>
      <c r="B74" s="20"/>
      <c r="C74" s="20"/>
      <c r="D74" s="20"/>
      <c r="E74" s="20"/>
      <c r="F74" s="20"/>
      <c r="G74" s="20"/>
      <c r="H74" s="20"/>
      <c r="I74" s="14"/>
      <c r="J74" s="14"/>
      <c r="K74" s="14"/>
      <c r="L74" s="14"/>
      <c r="M74" s="14"/>
    </row>
    <row r="75" spans="1:13" s="15" customFormat="1">
      <c r="A75" s="20"/>
      <c r="B75" s="20"/>
      <c r="C75" s="20"/>
      <c r="D75" s="20"/>
      <c r="E75" s="20"/>
      <c r="F75" s="20"/>
      <c r="G75" s="20"/>
      <c r="H75" s="20"/>
      <c r="I75" s="14"/>
      <c r="J75" s="14"/>
      <c r="K75" s="14"/>
      <c r="L75" s="14"/>
      <c r="M75" s="14"/>
    </row>
    <row r="76" spans="1:13" s="15" customFormat="1">
      <c r="A76" s="20"/>
      <c r="B76" s="20"/>
      <c r="C76" s="20"/>
      <c r="D76" s="20"/>
      <c r="E76" s="20"/>
      <c r="F76" s="20"/>
      <c r="G76" s="20"/>
      <c r="H76" s="20"/>
      <c r="I76" s="14"/>
      <c r="J76" s="14"/>
      <c r="K76" s="14"/>
      <c r="L76" s="14"/>
      <c r="M76" s="14"/>
    </row>
    <row r="77" spans="1:13" s="15" customFormat="1">
      <c r="A77" s="20"/>
      <c r="B77" s="20"/>
      <c r="C77" s="20"/>
      <c r="D77" s="20"/>
      <c r="E77" s="20"/>
      <c r="F77" s="20"/>
      <c r="G77" s="20"/>
      <c r="H77" s="20"/>
      <c r="I77" s="14"/>
      <c r="J77" s="14"/>
      <c r="K77" s="14"/>
      <c r="L77" s="14"/>
      <c r="M77" s="14"/>
    </row>
    <row r="78" spans="1:13" s="15" customFormat="1">
      <c r="A78" s="20"/>
      <c r="B78" s="20"/>
      <c r="C78" s="20"/>
      <c r="D78" s="20"/>
      <c r="E78" s="20"/>
      <c r="F78" s="20"/>
      <c r="G78" s="20"/>
      <c r="H78" s="20"/>
      <c r="I78" s="14"/>
      <c r="J78" s="14"/>
      <c r="K78" s="14"/>
      <c r="L78" s="14"/>
      <c r="M78" s="14"/>
    </row>
    <row r="79" spans="1:13" s="15" customFormat="1">
      <c r="A79" s="20"/>
      <c r="B79" s="20"/>
      <c r="C79" s="20"/>
      <c r="D79" s="20"/>
      <c r="E79" s="20"/>
      <c r="F79" s="20"/>
      <c r="G79" s="20"/>
      <c r="H79" s="20"/>
      <c r="I79" s="14"/>
      <c r="J79" s="14"/>
      <c r="K79" s="14"/>
      <c r="L79" s="14"/>
      <c r="M79" s="14"/>
    </row>
    <row r="80" spans="1:13" s="15" customFormat="1">
      <c r="A80" s="20"/>
      <c r="B80" s="20"/>
      <c r="C80" s="20"/>
      <c r="D80" s="20"/>
      <c r="E80" s="20"/>
      <c r="F80" s="20"/>
      <c r="G80" s="20"/>
      <c r="H80" s="20"/>
      <c r="I80" s="14"/>
      <c r="J80" s="14"/>
      <c r="K80" s="14"/>
      <c r="L80" s="14"/>
      <c r="M80" s="14"/>
    </row>
    <row r="81" spans="1:13" s="15" customFormat="1">
      <c r="A81" s="20"/>
      <c r="B81" s="20"/>
      <c r="C81" s="20"/>
      <c r="D81" s="20"/>
      <c r="E81" s="20"/>
      <c r="F81" s="20"/>
      <c r="G81" s="20"/>
      <c r="H81" s="20"/>
      <c r="I81" s="14"/>
      <c r="J81" s="14"/>
      <c r="K81" s="14"/>
      <c r="L81" s="14"/>
      <c r="M81" s="14"/>
    </row>
    <row r="82" spans="1:13" s="15" customFormat="1">
      <c r="A82" s="20"/>
      <c r="B82" s="20"/>
      <c r="C82" s="20"/>
      <c r="D82" s="20"/>
      <c r="E82" s="20"/>
      <c r="F82" s="20"/>
      <c r="G82" s="20"/>
      <c r="H82" s="20"/>
      <c r="I82" s="14"/>
      <c r="J82" s="14"/>
      <c r="K82" s="14"/>
      <c r="L82" s="14"/>
      <c r="M82" s="14"/>
    </row>
    <row r="83" spans="1:13" s="15" customFormat="1">
      <c r="A83" s="20"/>
      <c r="B83" s="20"/>
      <c r="C83" s="20"/>
      <c r="D83" s="20"/>
      <c r="E83" s="20"/>
      <c r="F83" s="20"/>
      <c r="G83" s="20"/>
      <c r="H83" s="20"/>
      <c r="I83" s="14"/>
      <c r="J83" s="14"/>
      <c r="K83" s="14"/>
      <c r="L83" s="14"/>
      <c r="M83" s="14"/>
    </row>
    <row r="84" spans="1:13" s="15" customFormat="1">
      <c r="A84" s="20"/>
      <c r="B84" s="20"/>
      <c r="C84" s="20"/>
      <c r="D84" s="20"/>
      <c r="E84" s="20"/>
      <c r="F84" s="20"/>
      <c r="G84" s="20"/>
      <c r="H84" s="20"/>
      <c r="I84" s="14"/>
      <c r="J84" s="14"/>
      <c r="K84" s="14"/>
      <c r="L84" s="14"/>
      <c r="M84" s="14"/>
    </row>
    <row r="85" spans="1:13" s="14" customFormat="1" ht="15">
      <c r="A85" s="50"/>
      <c r="B85" s="50"/>
      <c r="C85" s="45"/>
      <c r="D85" s="45"/>
      <c r="E85" s="51"/>
      <c r="F85" s="13"/>
      <c r="G85" s="13"/>
      <c r="H85" s="13"/>
      <c r="I85" s="45"/>
      <c r="J85" s="45"/>
      <c r="K85" s="45"/>
      <c r="L85" s="45"/>
    </row>
    <row r="86" spans="1:13" s="4" customFormat="1">
      <c r="A86" s="10"/>
      <c r="B86" s="10"/>
      <c r="C86" s="45"/>
      <c r="D86" s="45"/>
      <c r="E86" s="51"/>
      <c r="F86" s="13"/>
      <c r="G86" s="13"/>
      <c r="H86" s="13"/>
      <c r="I86" s="45"/>
      <c r="J86" s="45"/>
      <c r="K86" s="45"/>
      <c r="L86" s="45"/>
    </row>
    <row r="87" spans="1:13" s="15" customFormat="1"/>
    <row r="88" spans="1:13" s="15" customFormat="1"/>
    <row r="89" spans="1:13" s="15" customFormat="1"/>
    <row r="90" spans="1:13" s="15" customFormat="1"/>
    <row r="91" spans="1:13" s="15" customFormat="1"/>
    <row r="92" spans="1:13" s="15" customFormat="1"/>
    <row r="93" spans="1:13" s="15" customFormat="1"/>
    <row r="94" spans="1:13" s="15" customFormat="1"/>
    <row r="95" spans="1:13" s="15" customFormat="1"/>
    <row r="96" spans="1:13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46" spans="1:12">
      <c r="A146" s="46"/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</row>
    <row r="151" spans="1:12" s="5" customFormat="1" ht="15">
      <c r="A151" s="47"/>
      <c r="B151" s="47"/>
      <c r="C151" s="48"/>
      <c r="D151" s="48"/>
      <c r="E151" s="49"/>
      <c r="F151" s="22"/>
      <c r="G151" s="22"/>
      <c r="H151" s="22"/>
      <c r="I151" s="48"/>
      <c r="J151" s="48"/>
      <c r="K151" s="48"/>
      <c r="L151" s="48"/>
    </row>
    <row r="152" spans="1:12" s="21" customFormat="1">
      <c r="A152" s="23"/>
      <c r="B152" s="23"/>
      <c r="C152" s="48"/>
      <c r="D152" s="48"/>
      <c r="E152" s="49"/>
      <c r="F152" s="22"/>
      <c r="G152" s="22"/>
      <c r="H152" s="22"/>
      <c r="I152" s="48"/>
      <c r="J152" s="48"/>
      <c r="K152" s="48"/>
      <c r="L152" s="48"/>
    </row>
    <row r="252" spans="1:12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</row>
    <row r="257" spans="1:12" s="5" customFormat="1" ht="15">
      <c r="A257" s="47"/>
      <c r="B257" s="47"/>
      <c r="C257" s="48"/>
      <c r="D257" s="48"/>
      <c r="E257" s="49"/>
      <c r="F257" s="22"/>
      <c r="G257" s="22"/>
      <c r="H257" s="22"/>
      <c r="I257" s="48"/>
      <c r="J257" s="48"/>
      <c r="K257" s="48"/>
      <c r="L257" s="48"/>
    </row>
    <row r="258" spans="1:12" s="21" customFormat="1">
      <c r="A258" s="23"/>
      <c r="B258" s="23"/>
      <c r="C258" s="48"/>
      <c r="D258" s="48"/>
      <c r="E258" s="49"/>
      <c r="F258" s="22"/>
      <c r="G258" s="22"/>
      <c r="H258" s="22"/>
      <c r="I258" s="48"/>
      <c r="J258" s="48"/>
      <c r="K258" s="48"/>
      <c r="L258" s="48"/>
    </row>
  </sheetData>
  <mergeCells count="38">
    <mergeCell ref="L151:L152"/>
    <mergeCell ref="A252:L252"/>
    <mergeCell ref="A257:B257"/>
    <mergeCell ref="C257:C258"/>
    <mergeCell ref="D257:D258"/>
    <mergeCell ref="E257:E258"/>
    <mergeCell ref="I257:I258"/>
    <mergeCell ref="J257:J258"/>
    <mergeCell ref="K257:K258"/>
    <mergeCell ref="L257:L258"/>
    <mergeCell ref="K85:K86"/>
    <mergeCell ref="L85:L86"/>
    <mergeCell ref="A146:L146"/>
    <mergeCell ref="A151:B151"/>
    <mergeCell ref="C151:C152"/>
    <mergeCell ref="D151:D152"/>
    <mergeCell ref="E151:E152"/>
    <mergeCell ref="I151:I152"/>
    <mergeCell ref="J151:J152"/>
    <mergeCell ref="K151:K152"/>
    <mergeCell ref="A85:B85"/>
    <mergeCell ref="C85:C86"/>
    <mergeCell ref="D85:D86"/>
    <mergeCell ref="E85:E86"/>
    <mergeCell ref="I85:I86"/>
    <mergeCell ref="J85:J86"/>
    <mergeCell ref="A1:L1"/>
    <mergeCell ref="A5:B5"/>
    <mergeCell ref="C5:C6"/>
    <mergeCell ref="D5:D6"/>
    <mergeCell ref="E5:E6"/>
    <mergeCell ref="I5:I6"/>
    <mergeCell ref="J5:J6"/>
    <mergeCell ref="K5:K6"/>
    <mergeCell ref="L5:L6"/>
    <mergeCell ref="F5:F6"/>
    <mergeCell ref="G5:G6"/>
    <mergeCell ref="H5:H6"/>
  </mergeCells>
  <printOptions horizontalCentered="1"/>
  <pageMargins left="0.511811023622047" right="0.31496062992126" top="1.14173228346457" bottom="0.35433070866141703" header="0.44" footer="0.31496062992126"/>
  <pageSetup paperSize="9" scale="88" orientation="landscape" r:id="rId1"/>
  <headerFooter>
    <oddHeader>&amp;R&amp;G
ANNEXURE-VI/&amp;P</oddHeader>
  </headerFooter>
  <rowBreaks count="2" manualBreakCount="2">
    <brk id="145" max="16383" man="1"/>
    <brk id="251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58"/>
  <sheetViews>
    <sheetView zoomScale="83" zoomScaleNormal="83" workbookViewId="0">
      <selection sqref="A1:L1"/>
    </sheetView>
  </sheetViews>
  <sheetFormatPr defaultColWidth="9.140625" defaultRowHeight="15.75"/>
  <cols>
    <col min="1" max="1" width="6.28515625" style="1" customWidth="1"/>
    <col min="2" max="2" width="6.7109375" style="1" customWidth="1"/>
    <col min="3" max="3" width="5.7109375" style="1" bestFit="1" customWidth="1"/>
    <col min="4" max="4" width="10.28515625" style="1" customWidth="1"/>
    <col min="5" max="5" width="13.140625" style="1" customWidth="1"/>
    <col min="6" max="6" width="9.7109375" style="1" customWidth="1"/>
    <col min="7" max="7" width="13.85546875" style="1" customWidth="1"/>
    <col min="8" max="8" width="7" style="1" customWidth="1"/>
    <col min="9" max="9" width="24.7109375" style="1" customWidth="1"/>
    <col min="10" max="10" width="10.28515625" style="1" bestFit="1" customWidth="1"/>
    <col min="11" max="11" width="15.28515625" style="1" bestFit="1" customWidth="1"/>
    <col min="12" max="12" width="15.42578125" style="1" bestFit="1" customWidth="1"/>
    <col min="13" max="16384" width="9.140625" style="1"/>
  </cols>
  <sheetData>
    <row r="1" spans="1:13">
      <c r="A1" s="37" t="s">
        <v>179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3" customFormat="1" ht="15">
      <c r="A2" s="5" t="s">
        <v>155</v>
      </c>
      <c r="B2" s="6"/>
      <c r="C2" s="6"/>
      <c r="D2" s="7"/>
      <c r="E2" s="6"/>
      <c r="F2" s="6"/>
      <c r="G2" s="6"/>
      <c r="H2" s="6"/>
      <c r="J2" s="6" t="s">
        <v>143</v>
      </c>
      <c r="K2" s="5"/>
      <c r="L2" s="5"/>
    </row>
    <row r="3" spans="1:13" customFormat="1" ht="15">
      <c r="A3" s="5" t="s">
        <v>156</v>
      </c>
      <c r="B3" s="6"/>
      <c r="C3" s="6"/>
      <c r="D3" s="7"/>
      <c r="E3" s="6"/>
      <c r="F3" s="6"/>
      <c r="G3" s="6"/>
      <c r="H3" s="6"/>
      <c r="J3" s="6" t="s">
        <v>144</v>
      </c>
      <c r="K3" s="5"/>
      <c r="L3" s="5"/>
    </row>
    <row r="4" spans="1:13" customFormat="1" ht="15">
      <c r="A4" s="5" t="s">
        <v>157</v>
      </c>
      <c r="B4" s="6"/>
      <c r="C4" s="6"/>
      <c r="D4" s="7"/>
      <c r="E4" s="6"/>
      <c r="F4" s="6"/>
      <c r="G4" s="6"/>
      <c r="H4" s="6"/>
      <c r="J4" s="6" t="s">
        <v>148</v>
      </c>
      <c r="K4" s="5"/>
      <c r="L4" s="5"/>
    </row>
    <row r="5" spans="1:13" customFormat="1" ht="18.600000000000001" customHeight="1">
      <c r="A5" s="38" t="s">
        <v>91</v>
      </c>
      <c r="B5" s="38"/>
      <c r="C5" s="39" t="s">
        <v>161</v>
      </c>
      <c r="D5" s="39" t="s">
        <v>93</v>
      </c>
      <c r="E5" s="39" t="s">
        <v>162</v>
      </c>
      <c r="F5" s="39" t="s">
        <v>92</v>
      </c>
      <c r="G5" s="39" t="s">
        <v>94</v>
      </c>
      <c r="H5" s="52" t="s">
        <v>181</v>
      </c>
      <c r="I5" s="38" t="s">
        <v>5</v>
      </c>
      <c r="J5" s="38" t="s">
        <v>6</v>
      </c>
      <c r="K5" s="38" t="s">
        <v>7</v>
      </c>
      <c r="L5" s="38" t="s">
        <v>8</v>
      </c>
    </row>
    <row r="6" spans="1:13" s="4" customFormat="1" ht="30" customHeight="1">
      <c r="A6" s="8" t="s">
        <v>0</v>
      </c>
      <c r="B6" s="8" t="s">
        <v>1</v>
      </c>
      <c r="C6" s="38"/>
      <c r="D6" s="38"/>
      <c r="E6" s="39"/>
      <c r="F6" s="39"/>
      <c r="G6" s="39"/>
      <c r="H6" s="52"/>
      <c r="I6" s="38"/>
      <c r="J6" s="38"/>
      <c r="K6" s="38"/>
      <c r="L6" s="38"/>
      <c r="M6" s="27"/>
    </row>
    <row r="7" spans="1:13">
      <c r="A7" s="11">
        <v>0</v>
      </c>
      <c r="B7" s="11">
        <v>0.5</v>
      </c>
      <c r="C7" s="11">
        <f>B7-A7</f>
        <v>0.5</v>
      </c>
      <c r="D7" s="11">
        <v>0.5</v>
      </c>
      <c r="E7" s="11">
        <f>C7</f>
        <v>0.5</v>
      </c>
      <c r="F7" s="11">
        <f t="shared" ref="F7:F38" si="0">(D7/C7)*100</f>
        <v>100</v>
      </c>
      <c r="G7" s="11">
        <f>E7</f>
        <v>0.5</v>
      </c>
      <c r="H7" s="11"/>
      <c r="I7" s="18" t="s">
        <v>9</v>
      </c>
      <c r="J7" s="18"/>
      <c r="K7" s="18" t="s">
        <v>14</v>
      </c>
      <c r="L7" s="18"/>
      <c r="M7" s="28"/>
    </row>
    <row r="8" spans="1:13">
      <c r="A8" s="11">
        <v>0.5</v>
      </c>
      <c r="B8" s="11">
        <v>1</v>
      </c>
      <c r="C8" s="11">
        <f t="shared" ref="C8:C62" si="1">B8-A8</f>
        <v>0.5</v>
      </c>
      <c r="D8" s="11">
        <v>0.5</v>
      </c>
      <c r="E8" s="11">
        <f t="shared" ref="E8:E61" si="2">C8</f>
        <v>0.5</v>
      </c>
      <c r="F8" s="11">
        <f t="shared" si="0"/>
        <v>100</v>
      </c>
      <c r="G8" s="11">
        <f>G7+E8</f>
        <v>1</v>
      </c>
      <c r="H8" s="11"/>
      <c r="I8" s="18" t="s">
        <v>9</v>
      </c>
      <c r="J8" s="18"/>
      <c r="K8" s="18" t="s">
        <v>14</v>
      </c>
      <c r="L8" s="18"/>
      <c r="M8" s="28"/>
    </row>
    <row r="9" spans="1:13">
      <c r="A9" s="11">
        <v>1</v>
      </c>
      <c r="B9" s="11">
        <v>1.5</v>
      </c>
      <c r="C9" s="11">
        <f t="shared" si="1"/>
        <v>0.5</v>
      </c>
      <c r="D9" s="11">
        <v>0.5</v>
      </c>
      <c r="E9" s="11">
        <f t="shared" si="2"/>
        <v>0.5</v>
      </c>
      <c r="F9" s="11">
        <f t="shared" si="0"/>
        <v>100</v>
      </c>
      <c r="G9" s="11">
        <f t="shared" ref="G9:G72" si="3">G8+E9</f>
        <v>1.5</v>
      </c>
      <c r="H9" s="11"/>
      <c r="I9" s="18" t="s">
        <v>9</v>
      </c>
      <c r="J9" s="18"/>
      <c r="K9" s="18" t="s">
        <v>14</v>
      </c>
      <c r="L9" s="18"/>
      <c r="M9" s="28"/>
    </row>
    <row r="10" spans="1:13">
      <c r="A10" s="11">
        <v>1.5</v>
      </c>
      <c r="B10" s="11">
        <v>2</v>
      </c>
      <c r="C10" s="11">
        <f t="shared" si="1"/>
        <v>0.5</v>
      </c>
      <c r="D10" s="11">
        <v>0.5</v>
      </c>
      <c r="E10" s="11">
        <f t="shared" si="2"/>
        <v>0.5</v>
      </c>
      <c r="F10" s="11">
        <f t="shared" si="0"/>
        <v>100</v>
      </c>
      <c r="G10" s="11">
        <f t="shared" si="3"/>
        <v>2</v>
      </c>
      <c r="H10" s="11"/>
      <c r="I10" s="18" t="s">
        <v>9</v>
      </c>
      <c r="J10" s="18"/>
      <c r="K10" s="18" t="s">
        <v>14</v>
      </c>
      <c r="L10" s="18"/>
      <c r="M10" s="28"/>
    </row>
    <row r="11" spans="1:13">
      <c r="A11" s="11">
        <v>2</v>
      </c>
      <c r="B11" s="11">
        <v>2.5</v>
      </c>
      <c r="C11" s="11">
        <f t="shared" si="1"/>
        <v>0.5</v>
      </c>
      <c r="D11" s="11">
        <v>0.5</v>
      </c>
      <c r="E11" s="11">
        <v>0.5</v>
      </c>
      <c r="F11" s="11">
        <f t="shared" si="0"/>
        <v>100</v>
      </c>
      <c r="G11" s="11">
        <f t="shared" si="3"/>
        <v>2.5</v>
      </c>
      <c r="H11" s="11"/>
      <c r="I11" s="18" t="s">
        <v>9</v>
      </c>
      <c r="J11" s="18"/>
      <c r="K11" s="18" t="s">
        <v>14</v>
      </c>
      <c r="L11" s="18"/>
      <c r="M11" s="28"/>
    </row>
    <row r="12" spans="1:13">
      <c r="A12" s="11">
        <v>2.5</v>
      </c>
      <c r="B12" s="11">
        <v>3</v>
      </c>
      <c r="C12" s="11">
        <f t="shared" si="1"/>
        <v>0.5</v>
      </c>
      <c r="D12" s="11">
        <v>0.5</v>
      </c>
      <c r="E12" s="11">
        <f t="shared" si="2"/>
        <v>0.5</v>
      </c>
      <c r="F12" s="11">
        <f t="shared" si="0"/>
        <v>100</v>
      </c>
      <c r="G12" s="11">
        <f t="shared" si="3"/>
        <v>3</v>
      </c>
      <c r="H12" s="11"/>
      <c r="I12" s="18" t="s">
        <v>9</v>
      </c>
      <c r="J12" s="18"/>
      <c r="K12" s="18" t="s">
        <v>14</v>
      </c>
      <c r="L12" s="18"/>
      <c r="M12" s="28"/>
    </row>
    <row r="13" spans="1:13">
      <c r="A13" s="11">
        <v>3</v>
      </c>
      <c r="B13" s="11">
        <v>3.5</v>
      </c>
      <c r="C13" s="11">
        <f t="shared" si="1"/>
        <v>0.5</v>
      </c>
      <c r="D13" s="11">
        <v>0.5</v>
      </c>
      <c r="E13" s="11">
        <f t="shared" si="2"/>
        <v>0.5</v>
      </c>
      <c r="F13" s="11">
        <f t="shared" si="0"/>
        <v>100</v>
      </c>
      <c r="G13" s="11">
        <f t="shared" si="3"/>
        <v>3.5</v>
      </c>
      <c r="H13" s="11"/>
      <c r="I13" s="18" t="s">
        <v>9</v>
      </c>
      <c r="J13" s="18"/>
      <c r="K13" s="18" t="s">
        <v>14</v>
      </c>
      <c r="L13" s="18"/>
      <c r="M13" s="28"/>
    </row>
    <row r="14" spans="1:13">
      <c r="A14" s="11">
        <v>3.5</v>
      </c>
      <c r="B14" s="11">
        <v>4</v>
      </c>
      <c r="C14" s="11">
        <f t="shared" si="1"/>
        <v>0.5</v>
      </c>
      <c r="D14" s="11">
        <v>0.5</v>
      </c>
      <c r="E14" s="11">
        <f t="shared" si="2"/>
        <v>0.5</v>
      </c>
      <c r="F14" s="11">
        <f t="shared" si="0"/>
        <v>100</v>
      </c>
      <c r="G14" s="11">
        <f t="shared" si="3"/>
        <v>4</v>
      </c>
      <c r="H14" s="11"/>
      <c r="I14" s="18" t="s">
        <v>9</v>
      </c>
      <c r="J14" s="18"/>
      <c r="K14" s="18" t="s">
        <v>99</v>
      </c>
      <c r="L14" s="18"/>
      <c r="M14" s="28"/>
    </row>
    <row r="15" spans="1:13">
      <c r="A15" s="11">
        <v>4</v>
      </c>
      <c r="B15" s="11">
        <v>4.5</v>
      </c>
      <c r="C15" s="11">
        <f t="shared" si="1"/>
        <v>0.5</v>
      </c>
      <c r="D15" s="11">
        <v>0.5</v>
      </c>
      <c r="E15" s="11">
        <f t="shared" si="2"/>
        <v>0.5</v>
      </c>
      <c r="F15" s="11">
        <f t="shared" si="0"/>
        <v>100</v>
      </c>
      <c r="G15" s="11">
        <f t="shared" si="3"/>
        <v>4.5</v>
      </c>
      <c r="H15" s="11"/>
      <c r="I15" s="18" t="s">
        <v>9</v>
      </c>
      <c r="J15" s="18"/>
      <c r="K15" s="18" t="s">
        <v>99</v>
      </c>
      <c r="L15" s="18"/>
      <c r="M15" s="28"/>
    </row>
    <row r="16" spans="1:13">
      <c r="A16" s="11">
        <v>4.5</v>
      </c>
      <c r="B16" s="11">
        <v>5</v>
      </c>
      <c r="C16" s="11">
        <f t="shared" si="1"/>
        <v>0.5</v>
      </c>
      <c r="D16" s="11">
        <v>0.5</v>
      </c>
      <c r="E16" s="11">
        <f t="shared" si="2"/>
        <v>0.5</v>
      </c>
      <c r="F16" s="11">
        <f t="shared" si="0"/>
        <v>100</v>
      </c>
      <c r="G16" s="11">
        <f t="shared" si="3"/>
        <v>5</v>
      </c>
      <c r="H16" s="11"/>
      <c r="I16" s="18" t="s">
        <v>9</v>
      </c>
      <c r="J16" s="18"/>
      <c r="K16" s="18" t="s">
        <v>99</v>
      </c>
      <c r="L16" s="18"/>
      <c r="M16" s="28"/>
    </row>
    <row r="17" spans="1:13">
      <c r="A17" s="11">
        <v>5</v>
      </c>
      <c r="B17" s="11">
        <v>5.5</v>
      </c>
      <c r="C17" s="11">
        <f t="shared" si="1"/>
        <v>0.5</v>
      </c>
      <c r="D17" s="11">
        <v>0.5</v>
      </c>
      <c r="E17" s="11">
        <f t="shared" si="2"/>
        <v>0.5</v>
      </c>
      <c r="F17" s="11">
        <f t="shared" si="0"/>
        <v>100</v>
      </c>
      <c r="G17" s="11">
        <f t="shared" si="3"/>
        <v>5.5</v>
      </c>
      <c r="H17" s="11"/>
      <c r="I17" s="18" t="s">
        <v>100</v>
      </c>
      <c r="J17" s="18"/>
      <c r="K17" s="18" t="s">
        <v>99</v>
      </c>
      <c r="L17" s="18" t="s">
        <v>160</v>
      </c>
      <c r="M17" s="28"/>
    </row>
    <row r="18" spans="1:13">
      <c r="A18" s="11">
        <v>5.5</v>
      </c>
      <c r="B18" s="11">
        <v>6</v>
      </c>
      <c r="C18" s="11">
        <f t="shared" si="1"/>
        <v>0.5</v>
      </c>
      <c r="D18" s="11">
        <v>0.5</v>
      </c>
      <c r="E18" s="11">
        <f t="shared" si="2"/>
        <v>0.5</v>
      </c>
      <c r="F18" s="11">
        <f t="shared" si="0"/>
        <v>100</v>
      </c>
      <c r="G18" s="11">
        <f t="shared" si="3"/>
        <v>6</v>
      </c>
      <c r="H18" s="11"/>
      <c r="I18" s="18" t="s">
        <v>100</v>
      </c>
      <c r="J18" s="18"/>
      <c r="K18" s="18" t="s">
        <v>99</v>
      </c>
      <c r="L18" s="18" t="s">
        <v>160</v>
      </c>
      <c r="M18" s="28"/>
    </row>
    <row r="19" spans="1:13">
      <c r="A19" s="11">
        <v>6</v>
      </c>
      <c r="B19" s="11">
        <v>6.5</v>
      </c>
      <c r="C19" s="11">
        <f t="shared" si="1"/>
        <v>0.5</v>
      </c>
      <c r="D19" s="11">
        <v>0.5</v>
      </c>
      <c r="E19" s="11">
        <f t="shared" si="2"/>
        <v>0.5</v>
      </c>
      <c r="F19" s="11">
        <f t="shared" si="0"/>
        <v>100</v>
      </c>
      <c r="G19" s="11">
        <f t="shared" si="3"/>
        <v>6.5</v>
      </c>
      <c r="H19" s="11"/>
      <c r="I19" s="18" t="s">
        <v>100</v>
      </c>
      <c r="J19" s="18"/>
      <c r="K19" s="18" t="s">
        <v>99</v>
      </c>
      <c r="L19" s="18" t="s">
        <v>160</v>
      </c>
      <c r="M19" s="28"/>
    </row>
    <row r="20" spans="1:13">
      <c r="A20" s="11">
        <v>6.5</v>
      </c>
      <c r="B20" s="11">
        <v>7</v>
      </c>
      <c r="C20" s="11">
        <f t="shared" si="1"/>
        <v>0.5</v>
      </c>
      <c r="D20" s="11">
        <v>0.5</v>
      </c>
      <c r="E20" s="11">
        <f t="shared" si="2"/>
        <v>0.5</v>
      </c>
      <c r="F20" s="11">
        <f t="shared" si="0"/>
        <v>100</v>
      </c>
      <c r="G20" s="11">
        <f t="shared" si="3"/>
        <v>7</v>
      </c>
      <c r="H20" s="11"/>
      <c r="I20" s="18" t="s">
        <v>100</v>
      </c>
      <c r="J20" s="18"/>
      <c r="K20" s="18" t="s">
        <v>99</v>
      </c>
      <c r="L20" s="18" t="s">
        <v>160</v>
      </c>
      <c r="M20" s="28"/>
    </row>
    <row r="21" spans="1:13">
      <c r="A21" s="11">
        <v>7</v>
      </c>
      <c r="B21" s="11">
        <v>7.5</v>
      </c>
      <c r="C21" s="11">
        <f t="shared" si="1"/>
        <v>0.5</v>
      </c>
      <c r="D21" s="11">
        <v>0.5</v>
      </c>
      <c r="E21" s="11">
        <f t="shared" si="2"/>
        <v>0.5</v>
      </c>
      <c r="F21" s="11">
        <f t="shared" si="0"/>
        <v>100</v>
      </c>
      <c r="G21" s="11">
        <f t="shared" si="3"/>
        <v>7.5</v>
      </c>
      <c r="H21" s="11"/>
      <c r="I21" s="18" t="s">
        <v>100</v>
      </c>
      <c r="J21" s="18"/>
      <c r="K21" s="18" t="s">
        <v>99</v>
      </c>
      <c r="L21" s="18" t="s">
        <v>160</v>
      </c>
      <c r="M21" s="28"/>
    </row>
    <row r="22" spans="1:13">
      <c r="A22" s="11">
        <v>7.5</v>
      </c>
      <c r="B22" s="11">
        <v>8</v>
      </c>
      <c r="C22" s="11">
        <f t="shared" si="1"/>
        <v>0.5</v>
      </c>
      <c r="D22" s="11">
        <v>0.5</v>
      </c>
      <c r="E22" s="11">
        <f t="shared" si="2"/>
        <v>0.5</v>
      </c>
      <c r="F22" s="11">
        <f t="shared" si="0"/>
        <v>100</v>
      </c>
      <c r="G22" s="11">
        <f t="shared" si="3"/>
        <v>8</v>
      </c>
      <c r="H22" s="11"/>
      <c r="I22" s="18" t="s">
        <v>100</v>
      </c>
      <c r="J22" s="18"/>
      <c r="K22" s="18" t="s">
        <v>99</v>
      </c>
      <c r="L22" s="18" t="s">
        <v>160</v>
      </c>
      <c r="M22" s="28"/>
    </row>
    <row r="23" spans="1:13">
      <c r="A23" s="11">
        <v>8</v>
      </c>
      <c r="B23" s="11">
        <v>8.5</v>
      </c>
      <c r="C23" s="11">
        <f t="shared" si="1"/>
        <v>0.5</v>
      </c>
      <c r="D23" s="11">
        <v>0.5</v>
      </c>
      <c r="E23" s="11">
        <f t="shared" si="2"/>
        <v>0.5</v>
      </c>
      <c r="F23" s="11">
        <f t="shared" si="0"/>
        <v>100</v>
      </c>
      <c r="G23" s="11">
        <f t="shared" si="3"/>
        <v>8.5</v>
      </c>
      <c r="H23" s="11"/>
      <c r="I23" s="18" t="s">
        <v>100</v>
      </c>
      <c r="J23" s="18"/>
      <c r="K23" s="18" t="s">
        <v>99</v>
      </c>
      <c r="L23" s="18" t="s">
        <v>160</v>
      </c>
      <c r="M23" s="28"/>
    </row>
    <row r="24" spans="1:13">
      <c r="A24" s="11">
        <v>8.5</v>
      </c>
      <c r="B24" s="11">
        <v>9</v>
      </c>
      <c r="C24" s="11">
        <f t="shared" si="1"/>
        <v>0.5</v>
      </c>
      <c r="D24" s="11">
        <v>0.5</v>
      </c>
      <c r="E24" s="11">
        <f t="shared" si="2"/>
        <v>0.5</v>
      </c>
      <c r="F24" s="11">
        <f t="shared" si="0"/>
        <v>100</v>
      </c>
      <c r="G24" s="11">
        <f t="shared" si="3"/>
        <v>9</v>
      </c>
      <c r="H24" s="11"/>
      <c r="I24" s="18" t="s">
        <v>100</v>
      </c>
      <c r="J24" s="18"/>
      <c r="K24" s="18" t="s">
        <v>99</v>
      </c>
      <c r="L24" s="18" t="s">
        <v>160</v>
      </c>
      <c r="M24" s="28"/>
    </row>
    <row r="25" spans="1:13">
      <c r="A25" s="11">
        <v>9</v>
      </c>
      <c r="B25" s="11">
        <v>9.5</v>
      </c>
      <c r="C25" s="11">
        <f t="shared" si="1"/>
        <v>0.5</v>
      </c>
      <c r="D25" s="11">
        <v>0.5</v>
      </c>
      <c r="E25" s="11">
        <f t="shared" si="2"/>
        <v>0.5</v>
      </c>
      <c r="F25" s="11">
        <f t="shared" si="0"/>
        <v>100</v>
      </c>
      <c r="G25" s="11">
        <f t="shared" si="3"/>
        <v>9.5</v>
      </c>
      <c r="H25" s="11"/>
      <c r="I25" s="18" t="s">
        <v>100</v>
      </c>
      <c r="J25" s="18"/>
      <c r="K25" s="18" t="s">
        <v>99</v>
      </c>
      <c r="L25" s="18" t="s">
        <v>160</v>
      </c>
      <c r="M25" s="28"/>
    </row>
    <row r="26" spans="1:13">
      <c r="A26" s="11">
        <v>9.5</v>
      </c>
      <c r="B26" s="11">
        <v>10</v>
      </c>
      <c r="C26" s="11">
        <f t="shared" si="1"/>
        <v>0.5</v>
      </c>
      <c r="D26" s="11">
        <v>0.5</v>
      </c>
      <c r="E26" s="11">
        <f t="shared" si="2"/>
        <v>0.5</v>
      </c>
      <c r="F26" s="11">
        <f t="shared" si="0"/>
        <v>100</v>
      </c>
      <c r="G26" s="11">
        <f t="shared" si="3"/>
        <v>10</v>
      </c>
      <c r="H26" s="11"/>
      <c r="I26" s="18" t="s">
        <v>100</v>
      </c>
      <c r="J26" s="18"/>
      <c r="K26" s="18" t="s">
        <v>99</v>
      </c>
      <c r="L26" s="18" t="s">
        <v>160</v>
      </c>
      <c r="M26" s="28"/>
    </row>
    <row r="27" spans="1:13">
      <c r="A27" s="11">
        <v>10</v>
      </c>
      <c r="B27" s="11">
        <v>10.5</v>
      </c>
      <c r="C27" s="11">
        <f t="shared" si="1"/>
        <v>0.5</v>
      </c>
      <c r="D27" s="11">
        <v>0.5</v>
      </c>
      <c r="E27" s="11">
        <f t="shared" si="2"/>
        <v>0.5</v>
      </c>
      <c r="F27" s="11">
        <f t="shared" si="0"/>
        <v>100</v>
      </c>
      <c r="G27" s="11">
        <f t="shared" si="3"/>
        <v>10.5</v>
      </c>
      <c r="H27" s="11"/>
      <c r="I27" s="18" t="s">
        <v>100</v>
      </c>
      <c r="J27" s="18"/>
      <c r="K27" s="18" t="s">
        <v>99</v>
      </c>
      <c r="L27" s="18" t="s">
        <v>160</v>
      </c>
      <c r="M27" s="28"/>
    </row>
    <row r="28" spans="1:13">
      <c r="A28" s="11">
        <v>10.5</v>
      </c>
      <c r="B28" s="11">
        <v>11</v>
      </c>
      <c r="C28" s="11">
        <f t="shared" si="1"/>
        <v>0.5</v>
      </c>
      <c r="D28" s="11">
        <v>0.5</v>
      </c>
      <c r="E28" s="11">
        <f t="shared" si="2"/>
        <v>0.5</v>
      </c>
      <c r="F28" s="11">
        <f t="shared" si="0"/>
        <v>100</v>
      </c>
      <c r="G28" s="11">
        <f t="shared" si="3"/>
        <v>11</v>
      </c>
      <c r="H28" s="11"/>
      <c r="I28" s="18" t="s">
        <v>100</v>
      </c>
      <c r="J28" s="18"/>
      <c r="K28" s="18" t="s">
        <v>99</v>
      </c>
      <c r="L28" s="18" t="s">
        <v>160</v>
      </c>
      <c r="M28" s="28"/>
    </row>
    <row r="29" spans="1:13">
      <c r="A29" s="11">
        <v>11</v>
      </c>
      <c r="B29" s="11">
        <v>11.5</v>
      </c>
      <c r="C29" s="11">
        <f t="shared" si="1"/>
        <v>0.5</v>
      </c>
      <c r="D29" s="11">
        <v>0.3</v>
      </c>
      <c r="E29" s="11">
        <f t="shared" si="2"/>
        <v>0.5</v>
      </c>
      <c r="F29" s="11">
        <f t="shared" si="0"/>
        <v>60</v>
      </c>
      <c r="G29" s="11">
        <f t="shared" si="3"/>
        <v>11.5</v>
      </c>
      <c r="H29" s="11"/>
      <c r="I29" s="18" t="s">
        <v>54</v>
      </c>
      <c r="J29" s="18"/>
      <c r="K29" s="18" t="s">
        <v>95</v>
      </c>
      <c r="L29" s="18"/>
      <c r="M29" s="28"/>
    </row>
    <row r="30" spans="1:13">
      <c r="A30" s="11">
        <v>11.5</v>
      </c>
      <c r="B30" s="11">
        <v>12</v>
      </c>
      <c r="C30" s="11">
        <f t="shared" si="1"/>
        <v>0.5</v>
      </c>
      <c r="D30" s="11">
        <v>0.3</v>
      </c>
      <c r="E30" s="11">
        <f t="shared" si="2"/>
        <v>0.5</v>
      </c>
      <c r="F30" s="11">
        <f t="shared" si="0"/>
        <v>60</v>
      </c>
      <c r="G30" s="11">
        <f t="shared" si="3"/>
        <v>12</v>
      </c>
      <c r="H30" s="11"/>
      <c r="I30" s="18" t="s">
        <v>54</v>
      </c>
      <c r="J30" s="18"/>
      <c r="K30" s="18" t="s">
        <v>95</v>
      </c>
      <c r="L30" s="18"/>
      <c r="M30" s="28"/>
    </row>
    <row r="31" spans="1:13">
      <c r="A31" s="11">
        <v>12</v>
      </c>
      <c r="B31" s="11">
        <v>12.5</v>
      </c>
      <c r="C31" s="11">
        <f t="shared" si="1"/>
        <v>0.5</v>
      </c>
      <c r="D31" s="11">
        <v>0.25</v>
      </c>
      <c r="E31" s="11">
        <f t="shared" si="2"/>
        <v>0.5</v>
      </c>
      <c r="F31" s="11">
        <f t="shared" si="0"/>
        <v>50</v>
      </c>
      <c r="G31" s="11">
        <f t="shared" si="3"/>
        <v>12.5</v>
      </c>
      <c r="H31" s="11"/>
      <c r="I31" s="18" t="s">
        <v>54</v>
      </c>
      <c r="J31" s="18"/>
      <c r="K31" s="18" t="s">
        <v>95</v>
      </c>
      <c r="L31" s="18"/>
      <c r="M31" s="28"/>
    </row>
    <row r="32" spans="1:13">
      <c r="A32" s="11">
        <v>12.5</v>
      </c>
      <c r="B32" s="11">
        <v>13</v>
      </c>
      <c r="C32" s="11">
        <f t="shared" si="1"/>
        <v>0.5</v>
      </c>
      <c r="D32" s="11">
        <v>0.3</v>
      </c>
      <c r="E32" s="11">
        <f t="shared" si="2"/>
        <v>0.5</v>
      </c>
      <c r="F32" s="11">
        <f t="shared" si="0"/>
        <v>60</v>
      </c>
      <c r="G32" s="11">
        <f t="shared" si="3"/>
        <v>13</v>
      </c>
      <c r="H32" s="11"/>
      <c r="I32" s="18" t="s">
        <v>54</v>
      </c>
      <c r="J32" s="18"/>
      <c r="K32" s="18" t="s">
        <v>95</v>
      </c>
      <c r="L32" s="18"/>
      <c r="M32" s="28"/>
    </row>
    <row r="33" spans="1:13">
      <c r="A33" s="11">
        <v>13</v>
      </c>
      <c r="B33" s="11">
        <v>13.5</v>
      </c>
      <c r="C33" s="11">
        <f t="shared" si="1"/>
        <v>0.5</v>
      </c>
      <c r="D33" s="11">
        <v>0.3</v>
      </c>
      <c r="E33" s="11">
        <f t="shared" si="2"/>
        <v>0.5</v>
      </c>
      <c r="F33" s="11">
        <f t="shared" si="0"/>
        <v>60</v>
      </c>
      <c r="G33" s="11">
        <f t="shared" si="3"/>
        <v>13.5</v>
      </c>
      <c r="H33" s="11"/>
      <c r="I33" s="18" t="s">
        <v>101</v>
      </c>
      <c r="J33" s="18"/>
      <c r="K33" s="18" t="s">
        <v>102</v>
      </c>
      <c r="L33" s="18"/>
      <c r="M33" s="28"/>
    </row>
    <row r="34" spans="1:13">
      <c r="A34" s="11">
        <v>13.5</v>
      </c>
      <c r="B34" s="11">
        <v>14</v>
      </c>
      <c r="C34" s="11">
        <f t="shared" si="1"/>
        <v>0.5</v>
      </c>
      <c r="D34" s="11">
        <v>0.32</v>
      </c>
      <c r="E34" s="11">
        <f t="shared" si="2"/>
        <v>0.5</v>
      </c>
      <c r="F34" s="11">
        <f t="shared" si="0"/>
        <v>64</v>
      </c>
      <c r="G34" s="11">
        <f t="shared" si="3"/>
        <v>14</v>
      </c>
      <c r="H34" s="11"/>
      <c r="I34" s="18" t="s">
        <v>101</v>
      </c>
      <c r="J34" s="18"/>
      <c r="K34" s="18" t="s">
        <v>102</v>
      </c>
      <c r="L34" s="18"/>
      <c r="M34" s="28"/>
    </row>
    <row r="35" spans="1:13">
      <c r="A35" s="11">
        <v>14</v>
      </c>
      <c r="B35" s="11">
        <v>14.5</v>
      </c>
      <c r="C35" s="11">
        <f t="shared" si="1"/>
        <v>0.5</v>
      </c>
      <c r="D35" s="11">
        <v>0.28000000000000003</v>
      </c>
      <c r="E35" s="11">
        <f t="shared" si="2"/>
        <v>0.5</v>
      </c>
      <c r="F35" s="11">
        <f t="shared" si="0"/>
        <v>56.000000000000007</v>
      </c>
      <c r="G35" s="11">
        <f t="shared" si="3"/>
        <v>14.5</v>
      </c>
      <c r="H35" s="11"/>
      <c r="I35" s="18" t="s">
        <v>101</v>
      </c>
      <c r="J35" s="18"/>
      <c r="K35" s="18" t="s">
        <v>102</v>
      </c>
      <c r="L35" s="18"/>
      <c r="M35" s="28"/>
    </row>
    <row r="36" spans="1:13">
      <c r="A36" s="11">
        <v>14.5</v>
      </c>
      <c r="B36" s="11">
        <v>15</v>
      </c>
      <c r="C36" s="11">
        <f t="shared" si="1"/>
        <v>0.5</v>
      </c>
      <c r="D36" s="11">
        <v>0.25</v>
      </c>
      <c r="E36" s="11">
        <f t="shared" si="2"/>
        <v>0.5</v>
      </c>
      <c r="F36" s="11">
        <f t="shared" si="0"/>
        <v>50</v>
      </c>
      <c r="G36" s="11">
        <f t="shared" si="3"/>
        <v>15</v>
      </c>
      <c r="H36" s="11"/>
      <c r="I36" s="18" t="s">
        <v>101</v>
      </c>
      <c r="J36" s="18"/>
      <c r="K36" s="18" t="s">
        <v>102</v>
      </c>
      <c r="L36" s="18"/>
      <c r="M36" s="28"/>
    </row>
    <row r="37" spans="1:13">
      <c r="A37" s="11">
        <v>15</v>
      </c>
      <c r="B37" s="11">
        <v>15.5</v>
      </c>
      <c r="C37" s="11">
        <f t="shared" si="1"/>
        <v>0.5</v>
      </c>
      <c r="D37" s="11">
        <v>0.3</v>
      </c>
      <c r="E37" s="11">
        <f t="shared" si="2"/>
        <v>0.5</v>
      </c>
      <c r="F37" s="11">
        <f t="shared" si="0"/>
        <v>60</v>
      </c>
      <c r="G37" s="11">
        <f t="shared" si="3"/>
        <v>15.5</v>
      </c>
      <c r="H37" s="11"/>
      <c r="I37" s="18" t="s">
        <v>101</v>
      </c>
      <c r="J37" s="18"/>
      <c r="K37" s="18" t="s">
        <v>103</v>
      </c>
      <c r="L37" s="18"/>
      <c r="M37" s="28"/>
    </row>
    <row r="38" spans="1:13">
      <c r="A38" s="11">
        <v>15.5</v>
      </c>
      <c r="B38" s="11">
        <v>16</v>
      </c>
      <c r="C38" s="11">
        <f t="shared" si="1"/>
        <v>0.5</v>
      </c>
      <c r="D38" s="11">
        <v>0.3</v>
      </c>
      <c r="E38" s="11">
        <f t="shared" si="2"/>
        <v>0.5</v>
      </c>
      <c r="F38" s="11">
        <f t="shared" si="0"/>
        <v>60</v>
      </c>
      <c r="G38" s="11">
        <f t="shared" si="3"/>
        <v>16</v>
      </c>
      <c r="H38" s="11"/>
      <c r="I38" s="18" t="s">
        <v>101</v>
      </c>
      <c r="J38" s="18"/>
      <c r="K38" s="18" t="s">
        <v>95</v>
      </c>
      <c r="L38" s="18"/>
      <c r="M38" s="28"/>
    </row>
    <row r="39" spans="1:13">
      <c r="A39" s="11">
        <v>16</v>
      </c>
      <c r="B39" s="11">
        <v>16.5</v>
      </c>
      <c r="C39" s="11">
        <f t="shared" si="1"/>
        <v>0.5</v>
      </c>
      <c r="D39" s="11">
        <v>0.5</v>
      </c>
      <c r="E39" s="11">
        <f t="shared" si="2"/>
        <v>0.5</v>
      </c>
      <c r="F39" s="11">
        <f t="shared" ref="F39:F61" si="4">(D39/C39)*100</f>
        <v>100</v>
      </c>
      <c r="G39" s="11">
        <f t="shared" si="3"/>
        <v>16.5</v>
      </c>
      <c r="H39" s="11"/>
      <c r="I39" s="18" t="s">
        <v>101</v>
      </c>
      <c r="J39" s="18"/>
      <c r="K39" s="18" t="s">
        <v>95</v>
      </c>
      <c r="L39" s="18"/>
      <c r="M39" s="28"/>
    </row>
    <row r="40" spans="1:13">
      <c r="A40" s="11">
        <v>16.5</v>
      </c>
      <c r="B40" s="11">
        <v>17</v>
      </c>
      <c r="C40" s="11">
        <f t="shared" si="1"/>
        <v>0.5</v>
      </c>
      <c r="D40" s="11">
        <v>0.5</v>
      </c>
      <c r="E40" s="11">
        <f t="shared" si="2"/>
        <v>0.5</v>
      </c>
      <c r="F40" s="11">
        <f t="shared" si="4"/>
        <v>100</v>
      </c>
      <c r="G40" s="11">
        <f t="shared" si="3"/>
        <v>17</v>
      </c>
      <c r="H40" s="11"/>
      <c r="I40" s="18" t="s">
        <v>101</v>
      </c>
      <c r="J40" s="18"/>
      <c r="K40" s="18" t="s">
        <v>14</v>
      </c>
      <c r="L40" s="18"/>
      <c r="M40" s="28"/>
    </row>
    <row r="41" spans="1:13">
      <c r="A41" s="11">
        <v>17</v>
      </c>
      <c r="B41" s="11">
        <v>17.5</v>
      </c>
      <c r="C41" s="11">
        <f t="shared" si="1"/>
        <v>0.5</v>
      </c>
      <c r="D41" s="11">
        <v>0.4</v>
      </c>
      <c r="E41" s="11">
        <f t="shared" si="2"/>
        <v>0.5</v>
      </c>
      <c r="F41" s="11">
        <f t="shared" si="4"/>
        <v>80</v>
      </c>
      <c r="G41" s="11">
        <f t="shared" si="3"/>
        <v>17.5</v>
      </c>
      <c r="H41" s="11"/>
      <c r="I41" s="18" t="s">
        <v>104</v>
      </c>
      <c r="J41" s="18"/>
      <c r="K41" s="18" t="s">
        <v>14</v>
      </c>
      <c r="L41" s="18"/>
      <c r="M41" s="28"/>
    </row>
    <row r="42" spans="1:13">
      <c r="A42" s="11">
        <v>17.5</v>
      </c>
      <c r="B42" s="11">
        <v>18</v>
      </c>
      <c r="C42" s="11">
        <f t="shared" si="1"/>
        <v>0.5</v>
      </c>
      <c r="D42" s="11">
        <v>0.5</v>
      </c>
      <c r="E42" s="11">
        <f t="shared" si="2"/>
        <v>0.5</v>
      </c>
      <c r="F42" s="11">
        <f t="shared" si="4"/>
        <v>100</v>
      </c>
      <c r="G42" s="11">
        <f t="shared" si="3"/>
        <v>18</v>
      </c>
      <c r="H42" s="11"/>
      <c r="I42" s="18" t="s">
        <v>105</v>
      </c>
      <c r="J42" s="18"/>
      <c r="K42" s="18" t="s">
        <v>20</v>
      </c>
      <c r="L42" s="18"/>
      <c r="M42" s="28"/>
    </row>
    <row r="43" spans="1:13">
      <c r="A43" s="11">
        <v>18</v>
      </c>
      <c r="B43" s="11">
        <v>18.5</v>
      </c>
      <c r="C43" s="11">
        <f t="shared" si="1"/>
        <v>0.5</v>
      </c>
      <c r="D43" s="11">
        <v>0.5</v>
      </c>
      <c r="E43" s="11">
        <f t="shared" si="2"/>
        <v>0.5</v>
      </c>
      <c r="F43" s="11">
        <f t="shared" si="4"/>
        <v>100</v>
      </c>
      <c r="G43" s="11">
        <f t="shared" si="3"/>
        <v>18.5</v>
      </c>
      <c r="H43" s="11"/>
      <c r="I43" s="18" t="s">
        <v>104</v>
      </c>
      <c r="J43" s="18"/>
      <c r="K43" s="18" t="s">
        <v>20</v>
      </c>
      <c r="L43" s="18"/>
      <c r="M43" s="28"/>
    </row>
    <row r="44" spans="1:13">
      <c r="A44" s="11">
        <v>18.5</v>
      </c>
      <c r="B44" s="11">
        <v>19</v>
      </c>
      <c r="C44" s="11">
        <f t="shared" si="1"/>
        <v>0.5</v>
      </c>
      <c r="D44" s="11">
        <v>0.5</v>
      </c>
      <c r="E44" s="11">
        <f t="shared" si="2"/>
        <v>0.5</v>
      </c>
      <c r="F44" s="11">
        <f t="shared" si="4"/>
        <v>100</v>
      </c>
      <c r="G44" s="11">
        <f t="shared" si="3"/>
        <v>19</v>
      </c>
      <c r="H44" s="11"/>
      <c r="I44" s="18" t="s">
        <v>54</v>
      </c>
      <c r="J44" s="18"/>
      <c r="K44" s="18" t="s">
        <v>20</v>
      </c>
      <c r="L44" s="18"/>
      <c r="M44" s="28"/>
    </row>
    <row r="45" spans="1:13">
      <c r="A45" s="11">
        <v>19</v>
      </c>
      <c r="B45" s="11">
        <v>19.5</v>
      </c>
      <c r="C45" s="11">
        <f t="shared" si="1"/>
        <v>0.5</v>
      </c>
      <c r="D45" s="11">
        <v>0.39</v>
      </c>
      <c r="E45" s="11">
        <f t="shared" si="2"/>
        <v>0.5</v>
      </c>
      <c r="F45" s="11">
        <f t="shared" si="4"/>
        <v>78</v>
      </c>
      <c r="G45" s="11">
        <f t="shared" si="3"/>
        <v>19.5</v>
      </c>
      <c r="H45" s="11"/>
      <c r="I45" s="18" t="s">
        <v>54</v>
      </c>
      <c r="J45" s="18"/>
      <c r="K45" s="18" t="s">
        <v>20</v>
      </c>
      <c r="L45" s="18"/>
      <c r="M45" s="28"/>
    </row>
    <row r="46" spans="1:13">
      <c r="A46" s="11">
        <v>19.5</v>
      </c>
      <c r="B46" s="11">
        <v>20</v>
      </c>
      <c r="C46" s="11">
        <f t="shared" si="1"/>
        <v>0.5</v>
      </c>
      <c r="D46" s="11">
        <v>0.5</v>
      </c>
      <c r="E46" s="11">
        <f t="shared" si="2"/>
        <v>0.5</v>
      </c>
      <c r="F46" s="11">
        <f t="shared" si="4"/>
        <v>100</v>
      </c>
      <c r="G46" s="11">
        <f t="shared" si="3"/>
        <v>20</v>
      </c>
      <c r="H46" s="11"/>
      <c r="I46" s="18" t="s">
        <v>54</v>
      </c>
      <c r="J46" s="18"/>
      <c r="K46" s="18" t="s">
        <v>20</v>
      </c>
      <c r="L46" s="18"/>
      <c r="M46" s="28"/>
    </row>
    <row r="47" spans="1:13">
      <c r="A47" s="11">
        <v>20</v>
      </c>
      <c r="B47" s="11">
        <v>20.5</v>
      </c>
      <c r="C47" s="11">
        <f t="shared" si="1"/>
        <v>0.5</v>
      </c>
      <c r="D47" s="11">
        <v>0.5</v>
      </c>
      <c r="E47" s="11">
        <f t="shared" si="2"/>
        <v>0.5</v>
      </c>
      <c r="F47" s="11">
        <f t="shared" si="4"/>
        <v>100</v>
      </c>
      <c r="G47" s="11">
        <f t="shared" si="3"/>
        <v>20.5</v>
      </c>
      <c r="H47" s="11"/>
      <c r="I47" s="18" t="s">
        <v>54</v>
      </c>
      <c r="J47" s="18"/>
      <c r="K47" s="18" t="s">
        <v>20</v>
      </c>
      <c r="L47" s="18"/>
      <c r="M47" s="28"/>
    </row>
    <row r="48" spans="1:13">
      <c r="A48" s="11">
        <v>20.5</v>
      </c>
      <c r="B48" s="11">
        <v>21</v>
      </c>
      <c r="C48" s="11">
        <f t="shared" si="1"/>
        <v>0.5</v>
      </c>
      <c r="D48" s="11">
        <v>0.5</v>
      </c>
      <c r="E48" s="11">
        <f t="shared" si="2"/>
        <v>0.5</v>
      </c>
      <c r="F48" s="11">
        <f t="shared" si="4"/>
        <v>100</v>
      </c>
      <c r="G48" s="11">
        <f t="shared" si="3"/>
        <v>21</v>
      </c>
      <c r="H48" s="11"/>
      <c r="I48" s="18" t="s">
        <v>54</v>
      </c>
      <c r="J48" s="18"/>
      <c r="K48" s="18" t="s">
        <v>20</v>
      </c>
      <c r="L48" s="18"/>
      <c r="M48" s="28"/>
    </row>
    <row r="49" spans="1:13">
      <c r="A49" s="11">
        <v>21</v>
      </c>
      <c r="B49" s="11">
        <v>21.5</v>
      </c>
      <c r="C49" s="11">
        <f t="shared" si="1"/>
        <v>0.5</v>
      </c>
      <c r="D49" s="11">
        <v>0.5</v>
      </c>
      <c r="E49" s="11">
        <f t="shared" si="2"/>
        <v>0.5</v>
      </c>
      <c r="F49" s="11">
        <f t="shared" si="4"/>
        <v>100</v>
      </c>
      <c r="G49" s="11">
        <f t="shared" si="3"/>
        <v>21.5</v>
      </c>
      <c r="H49" s="11"/>
      <c r="I49" s="18" t="s">
        <v>98</v>
      </c>
      <c r="J49" s="18"/>
      <c r="K49" s="18" t="s">
        <v>16</v>
      </c>
      <c r="L49" s="18" t="s">
        <v>160</v>
      </c>
      <c r="M49" s="28"/>
    </row>
    <row r="50" spans="1:13">
      <c r="A50" s="11">
        <v>21.5</v>
      </c>
      <c r="B50" s="11">
        <v>22</v>
      </c>
      <c r="C50" s="11">
        <f t="shared" si="1"/>
        <v>0.5</v>
      </c>
      <c r="D50" s="11">
        <v>0.5</v>
      </c>
      <c r="E50" s="11">
        <f t="shared" si="2"/>
        <v>0.5</v>
      </c>
      <c r="F50" s="11">
        <f t="shared" si="4"/>
        <v>100</v>
      </c>
      <c r="G50" s="11">
        <f t="shared" si="3"/>
        <v>22</v>
      </c>
      <c r="H50" s="11"/>
      <c r="I50" s="18" t="s">
        <v>98</v>
      </c>
      <c r="J50" s="18"/>
      <c r="K50" s="18" t="s">
        <v>16</v>
      </c>
      <c r="L50" s="18" t="s">
        <v>160</v>
      </c>
      <c r="M50" s="28"/>
    </row>
    <row r="51" spans="1:13">
      <c r="A51" s="11">
        <v>22</v>
      </c>
      <c r="B51" s="11">
        <v>22.5</v>
      </c>
      <c r="C51" s="11">
        <f t="shared" si="1"/>
        <v>0.5</v>
      </c>
      <c r="D51" s="11">
        <v>0.5</v>
      </c>
      <c r="E51" s="11">
        <f t="shared" si="2"/>
        <v>0.5</v>
      </c>
      <c r="F51" s="11">
        <f t="shared" si="4"/>
        <v>100</v>
      </c>
      <c r="G51" s="11">
        <f t="shared" si="3"/>
        <v>22.5</v>
      </c>
      <c r="H51" s="11"/>
      <c r="I51" s="18" t="s">
        <v>98</v>
      </c>
      <c r="J51" s="18"/>
      <c r="K51" s="18" t="s">
        <v>16</v>
      </c>
      <c r="L51" s="18" t="s">
        <v>160</v>
      </c>
      <c r="M51" s="28"/>
    </row>
    <row r="52" spans="1:13">
      <c r="A52" s="11">
        <v>22.5</v>
      </c>
      <c r="B52" s="11">
        <v>23</v>
      </c>
      <c r="C52" s="11">
        <f t="shared" si="1"/>
        <v>0.5</v>
      </c>
      <c r="D52" s="11">
        <v>0.5</v>
      </c>
      <c r="E52" s="11">
        <f t="shared" si="2"/>
        <v>0.5</v>
      </c>
      <c r="F52" s="11">
        <f t="shared" si="4"/>
        <v>100</v>
      </c>
      <c r="G52" s="11">
        <f t="shared" si="3"/>
        <v>23</v>
      </c>
      <c r="H52" s="11"/>
      <c r="I52" s="18" t="s">
        <v>98</v>
      </c>
      <c r="J52" s="18"/>
      <c r="K52" s="18" t="s">
        <v>16</v>
      </c>
      <c r="L52" s="18" t="s">
        <v>160</v>
      </c>
      <c r="M52" s="28"/>
    </row>
    <row r="53" spans="1:13">
      <c r="A53" s="11">
        <v>23</v>
      </c>
      <c r="B53" s="11">
        <v>23.5</v>
      </c>
      <c r="C53" s="11">
        <f t="shared" si="1"/>
        <v>0.5</v>
      </c>
      <c r="D53" s="11">
        <v>0.5</v>
      </c>
      <c r="E53" s="11">
        <f t="shared" si="2"/>
        <v>0.5</v>
      </c>
      <c r="F53" s="11">
        <f t="shared" si="4"/>
        <v>100</v>
      </c>
      <c r="G53" s="11">
        <f t="shared" si="3"/>
        <v>23.5</v>
      </c>
      <c r="H53" s="11"/>
      <c r="I53" s="18" t="s">
        <v>98</v>
      </c>
      <c r="J53" s="18"/>
      <c r="K53" s="18" t="s">
        <v>16</v>
      </c>
      <c r="L53" s="18" t="s">
        <v>160</v>
      </c>
      <c r="M53" s="28"/>
    </row>
    <row r="54" spans="1:13">
      <c r="A54" s="11">
        <v>23.5</v>
      </c>
      <c r="B54" s="11">
        <v>24</v>
      </c>
      <c r="C54" s="11">
        <f t="shared" si="1"/>
        <v>0.5</v>
      </c>
      <c r="D54" s="11">
        <v>0.3</v>
      </c>
      <c r="E54" s="11">
        <f t="shared" si="2"/>
        <v>0.5</v>
      </c>
      <c r="F54" s="11">
        <f t="shared" si="4"/>
        <v>60</v>
      </c>
      <c r="G54" s="11">
        <f t="shared" si="3"/>
        <v>24</v>
      </c>
      <c r="H54" s="11"/>
      <c r="I54" s="18" t="s">
        <v>98</v>
      </c>
      <c r="J54" s="18"/>
      <c r="K54" s="18" t="s">
        <v>16</v>
      </c>
      <c r="L54" s="18" t="s">
        <v>160</v>
      </c>
      <c r="M54" s="28"/>
    </row>
    <row r="55" spans="1:13">
      <c r="A55" s="11">
        <v>24</v>
      </c>
      <c r="B55" s="11">
        <v>24.5</v>
      </c>
      <c r="C55" s="11">
        <f t="shared" si="1"/>
        <v>0.5</v>
      </c>
      <c r="D55" s="11">
        <v>0.5</v>
      </c>
      <c r="E55" s="11">
        <f t="shared" si="2"/>
        <v>0.5</v>
      </c>
      <c r="F55" s="11">
        <f t="shared" si="4"/>
        <v>100</v>
      </c>
      <c r="G55" s="11">
        <f t="shared" si="3"/>
        <v>24.5</v>
      </c>
      <c r="H55" s="11"/>
      <c r="I55" s="18" t="s">
        <v>98</v>
      </c>
      <c r="J55" s="18"/>
      <c r="K55" s="18" t="s">
        <v>16</v>
      </c>
      <c r="L55" s="18" t="s">
        <v>160</v>
      </c>
      <c r="M55" s="28"/>
    </row>
    <row r="56" spans="1:13">
      <c r="A56" s="11">
        <v>24.5</v>
      </c>
      <c r="B56" s="11">
        <v>25</v>
      </c>
      <c r="C56" s="11">
        <f t="shared" si="1"/>
        <v>0.5</v>
      </c>
      <c r="D56" s="11">
        <v>0.5</v>
      </c>
      <c r="E56" s="11">
        <f t="shared" si="2"/>
        <v>0.5</v>
      </c>
      <c r="F56" s="11">
        <f t="shared" si="4"/>
        <v>100</v>
      </c>
      <c r="G56" s="11">
        <f t="shared" si="3"/>
        <v>25</v>
      </c>
      <c r="H56" s="11"/>
      <c r="I56" s="18" t="s">
        <v>98</v>
      </c>
      <c r="J56" s="18"/>
      <c r="K56" s="18" t="s">
        <v>16</v>
      </c>
      <c r="L56" s="18" t="s">
        <v>160</v>
      </c>
      <c r="M56" s="28"/>
    </row>
    <row r="57" spans="1:13">
      <c r="A57" s="11">
        <v>25</v>
      </c>
      <c r="B57" s="11">
        <v>25.5</v>
      </c>
      <c r="C57" s="11">
        <f t="shared" si="1"/>
        <v>0.5</v>
      </c>
      <c r="D57" s="11">
        <v>0.5</v>
      </c>
      <c r="E57" s="11">
        <f t="shared" si="2"/>
        <v>0.5</v>
      </c>
      <c r="F57" s="11">
        <f t="shared" si="4"/>
        <v>100</v>
      </c>
      <c r="G57" s="11">
        <f t="shared" si="3"/>
        <v>25.5</v>
      </c>
      <c r="H57" s="11"/>
      <c r="I57" s="18" t="s">
        <v>98</v>
      </c>
      <c r="J57" s="18"/>
      <c r="K57" s="18" t="s">
        <v>16</v>
      </c>
      <c r="L57" s="18" t="s">
        <v>160</v>
      </c>
      <c r="M57" s="28"/>
    </row>
    <row r="58" spans="1:13">
      <c r="A58" s="11">
        <v>25.5</v>
      </c>
      <c r="B58" s="11">
        <v>26</v>
      </c>
      <c r="C58" s="11">
        <f t="shared" si="1"/>
        <v>0.5</v>
      </c>
      <c r="D58" s="11">
        <v>0.5</v>
      </c>
      <c r="E58" s="11">
        <f t="shared" si="2"/>
        <v>0.5</v>
      </c>
      <c r="F58" s="11">
        <f t="shared" si="4"/>
        <v>100</v>
      </c>
      <c r="G58" s="11">
        <f t="shared" si="3"/>
        <v>26</v>
      </c>
      <c r="H58" s="11"/>
      <c r="I58" s="18" t="s">
        <v>98</v>
      </c>
      <c r="J58" s="18"/>
      <c r="K58" s="18" t="s">
        <v>16</v>
      </c>
      <c r="L58" s="18" t="s">
        <v>160</v>
      </c>
      <c r="M58" s="28"/>
    </row>
    <row r="59" spans="1:13">
      <c r="A59" s="11">
        <v>26</v>
      </c>
      <c r="B59" s="11">
        <v>26.5</v>
      </c>
      <c r="C59" s="11">
        <f t="shared" si="1"/>
        <v>0.5</v>
      </c>
      <c r="D59" s="11">
        <v>0.5</v>
      </c>
      <c r="E59" s="11">
        <f t="shared" si="2"/>
        <v>0.5</v>
      </c>
      <c r="F59" s="11">
        <f t="shared" si="4"/>
        <v>100</v>
      </c>
      <c r="G59" s="11">
        <f t="shared" si="3"/>
        <v>26.5</v>
      </c>
      <c r="H59" s="11"/>
      <c r="I59" s="18" t="s">
        <v>98</v>
      </c>
      <c r="J59" s="18"/>
      <c r="K59" s="18" t="s">
        <v>20</v>
      </c>
      <c r="L59" s="18" t="s">
        <v>160</v>
      </c>
      <c r="M59" s="28"/>
    </row>
    <row r="60" spans="1:13">
      <c r="A60" s="11">
        <v>26.5</v>
      </c>
      <c r="B60" s="11">
        <v>27</v>
      </c>
      <c r="C60" s="11">
        <f t="shared" si="1"/>
        <v>0.5</v>
      </c>
      <c r="D60" s="11">
        <v>0.5</v>
      </c>
      <c r="E60" s="11">
        <f t="shared" si="2"/>
        <v>0.5</v>
      </c>
      <c r="F60" s="11">
        <f t="shared" si="4"/>
        <v>100</v>
      </c>
      <c r="G60" s="11">
        <f t="shared" si="3"/>
        <v>27</v>
      </c>
      <c r="H60" s="11"/>
      <c r="I60" s="18" t="s">
        <v>98</v>
      </c>
      <c r="J60" s="18"/>
      <c r="K60" s="18" t="s">
        <v>20</v>
      </c>
      <c r="L60" s="18" t="s">
        <v>160</v>
      </c>
      <c r="M60" s="28"/>
    </row>
    <row r="61" spans="1:13">
      <c r="A61" s="11">
        <v>27</v>
      </c>
      <c r="B61" s="11">
        <v>27.5</v>
      </c>
      <c r="C61" s="11">
        <f t="shared" si="1"/>
        <v>0.5</v>
      </c>
      <c r="D61" s="11">
        <v>0.3</v>
      </c>
      <c r="E61" s="11">
        <f t="shared" si="2"/>
        <v>0.5</v>
      </c>
      <c r="F61" s="11">
        <f t="shared" si="4"/>
        <v>60</v>
      </c>
      <c r="G61" s="11">
        <f t="shared" si="3"/>
        <v>27.5</v>
      </c>
      <c r="H61" s="11"/>
      <c r="I61" s="18" t="s">
        <v>98</v>
      </c>
      <c r="J61" s="18"/>
      <c r="K61" s="18" t="s">
        <v>20</v>
      </c>
      <c r="L61" s="18" t="s">
        <v>160</v>
      </c>
      <c r="M61" s="28"/>
    </row>
    <row r="62" spans="1:13">
      <c r="A62" s="11">
        <v>27.5</v>
      </c>
      <c r="B62" s="11">
        <v>27.8</v>
      </c>
      <c r="C62" s="11">
        <f t="shared" si="1"/>
        <v>0.30000000000000071</v>
      </c>
      <c r="D62" s="11">
        <v>0.18</v>
      </c>
      <c r="E62" s="11">
        <v>0.2</v>
      </c>
      <c r="F62" s="11">
        <f>(SUM(D62:D63)/C62)*100</f>
        <v>83.333333333333144</v>
      </c>
      <c r="G62" s="11">
        <f t="shared" si="3"/>
        <v>27.7</v>
      </c>
      <c r="H62" s="11"/>
      <c r="I62" s="18" t="s">
        <v>98</v>
      </c>
      <c r="J62" s="18"/>
      <c r="K62" s="18" t="s">
        <v>20</v>
      </c>
      <c r="L62" s="18" t="s">
        <v>160</v>
      </c>
      <c r="M62" s="28"/>
    </row>
    <row r="63" spans="1:13">
      <c r="A63" s="11"/>
      <c r="B63" s="11"/>
      <c r="C63" s="11"/>
      <c r="D63" s="11">
        <v>7.0000000000000007E-2</v>
      </c>
      <c r="E63" s="11">
        <v>0.1</v>
      </c>
      <c r="F63" s="11"/>
      <c r="G63" s="11">
        <f t="shared" si="3"/>
        <v>27.8</v>
      </c>
      <c r="H63" s="11"/>
      <c r="I63" s="18" t="s">
        <v>54</v>
      </c>
      <c r="J63" s="18"/>
      <c r="K63" s="18" t="s">
        <v>20</v>
      </c>
      <c r="L63" s="18"/>
      <c r="M63" s="28"/>
    </row>
    <row r="64" spans="1:13">
      <c r="A64" s="11">
        <v>27.8</v>
      </c>
      <c r="B64" s="11">
        <v>28</v>
      </c>
      <c r="C64" s="11">
        <f t="shared" ref="C64" si="5">B64-A64</f>
        <v>0.19999999999999929</v>
      </c>
      <c r="D64" s="11">
        <v>0.2</v>
      </c>
      <c r="E64" s="11">
        <v>0.2</v>
      </c>
      <c r="F64" s="11">
        <f>(D64/C64)*100</f>
        <v>100.00000000000036</v>
      </c>
      <c r="G64" s="11">
        <f t="shared" si="3"/>
        <v>28</v>
      </c>
      <c r="H64" s="11"/>
      <c r="I64" s="18" t="s">
        <v>104</v>
      </c>
      <c r="J64" s="18"/>
      <c r="K64" s="18" t="s">
        <v>95</v>
      </c>
      <c r="L64" s="18"/>
      <c r="M64" s="28"/>
    </row>
    <row r="65" spans="1:13">
      <c r="A65" s="11">
        <v>28</v>
      </c>
      <c r="B65" s="11">
        <v>29</v>
      </c>
      <c r="C65" s="11">
        <f t="shared" ref="C65:C71" si="6">B65-A65</f>
        <v>1</v>
      </c>
      <c r="D65" s="11">
        <v>0.75</v>
      </c>
      <c r="E65" s="11">
        <v>1</v>
      </c>
      <c r="F65" s="11">
        <f t="shared" ref="F65:F66" si="7">(D65/C65)*100</f>
        <v>75</v>
      </c>
      <c r="G65" s="11">
        <f t="shared" si="3"/>
        <v>29</v>
      </c>
      <c r="H65" s="29">
        <v>75</v>
      </c>
      <c r="I65" s="18" t="s">
        <v>104</v>
      </c>
      <c r="J65" s="18"/>
      <c r="K65" s="18" t="s">
        <v>95</v>
      </c>
      <c r="L65" s="18"/>
      <c r="M65" s="28"/>
    </row>
    <row r="66" spans="1:13">
      <c r="A66" s="11">
        <v>29</v>
      </c>
      <c r="B66" s="11">
        <v>30</v>
      </c>
      <c r="C66" s="11">
        <f t="shared" si="6"/>
        <v>1</v>
      </c>
      <c r="D66" s="11">
        <v>0.72</v>
      </c>
      <c r="E66" s="11">
        <v>1</v>
      </c>
      <c r="F66" s="11">
        <f t="shared" si="7"/>
        <v>72</v>
      </c>
      <c r="G66" s="11">
        <f t="shared" si="3"/>
        <v>30</v>
      </c>
      <c r="H66" s="29">
        <v>75</v>
      </c>
      <c r="I66" s="18" t="s">
        <v>104</v>
      </c>
      <c r="J66" s="18"/>
      <c r="K66" s="18" t="s">
        <v>95</v>
      </c>
      <c r="L66" s="18"/>
      <c r="M66" s="28"/>
    </row>
    <row r="67" spans="1:13">
      <c r="A67" s="11">
        <v>30</v>
      </c>
      <c r="B67" s="11">
        <v>31</v>
      </c>
      <c r="C67" s="11">
        <f t="shared" si="6"/>
        <v>1</v>
      </c>
      <c r="D67" s="11">
        <v>0.6</v>
      </c>
      <c r="E67" s="11">
        <v>0.8</v>
      </c>
      <c r="F67" s="11">
        <f>(SUM(D67:D68)/C67)*100</f>
        <v>74</v>
      </c>
      <c r="G67" s="11">
        <f t="shared" si="3"/>
        <v>30.8</v>
      </c>
      <c r="H67" s="29">
        <v>70</v>
      </c>
      <c r="I67" s="18" t="s">
        <v>104</v>
      </c>
      <c r="J67" s="18"/>
      <c r="K67" s="18" t="s">
        <v>95</v>
      </c>
      <c r="L67" s="18"/>
      <c r="M67" s="28"/>
    </row>
    <row r="68" spans="1:13">
      <c r="A68" s="11"/>
      <c r="B68" s="11"/>
      <c r="C68" s="11"/>
      <c r="D68" s="11">
        <v>0.14000000000000001</v>
      </c>
      <c r="E68" s="11">
        <v>0.2</v>
      </c>
      <c r="F68" s="11"/>
      <c r="G68" s="11">
        <f t="shared" si="3"/>
        <v>31</v>
      </c>
      <c r="H68" s="29"/>
      <c r="I68" s="18" t="s">
        <v>106</v>
      </c>
      <c r="J68" s="18"/>
      <c r="K68" s="18" t="s">
        <v>107</v>
      </c>
      <c r="L68" s="18" t="s">
        <v>37</v>
      </c>
      <c r="M68" s="28"/>
    </row>
    <row r="69" spans="1:13">
      <c r="A69" s="11">
        <v>31</v>
      </c>
      <c r="B69" s="11">
        <v>32</v>
      </c>
      <c r="C69" s="11">
        <f t="shared" si="6"/>
        <v>1</v>
      </c>
      <c r="D69" s="11">
        <v>0.35</v>
      </c>
      <c r="E69" s="11">
        <v>0.38</v>
      </c>
      <c r="F69" s="11">
        <f>(SUM(D69:D70)/C69)*100</f>
        <v>72</v>
      </c>
      <c r="G69" s="11">
        <f t="shared" si="3"/>
        <v>31.38</v>
      </c>
      <c r="H69" s="29">
        <v>60</v>
      </c>
      <c r="I69" s="18" t="s">
        <v>106</v>
      </c>
      <c r="J69" s="18"/>
      <c r="K69" s="18" t="s">
        <v>107</v>
      </c>
      <c r="L69" s="18" t="s">
        <v>37</v>
      </c>
      <c r="M69" s="28"/>
    </row>
    <row r="70" spans="1:13">
      <c r="A70" s="11"/>
      <c r="B70" s="11"/>
      <c r="C70" s="11"/>
      <c r="D70" s="11">
        <v>0.37</v>
      </c>
      <c r="E70" s="11">
        <v>0.62</v>
      </c>
      <c r="F70" s="11"/>
      <c r="G70" s="11">
        <f t="shared" si="3"/>
        <v>32</v>
      </c>
      <c r="H70" s="29"/>
      <c r="I70" s="18" t="s">
        <v>104</v>
      </c>
      <c r="J70" s="18"/>
      <c r="K70" s="18" t="s">
        <v>95</v>
      </c>
      <c r="L70" s="18"/>
      <c r="M70" s="28"/>
    </row>
    <row r="71" spans="1:13">
      <c r="A71" s="11">
        <v>32</v>
      </c>
      <c r="B71" s="11">
        <v>33</v>
      </c>
      <c r="C71" s="11">
        <f t="shared" si="6"/>
        <v>1</v>
      </c>
      <c r="D71" s="11">
        <v>0.44</v>
      </c>
      <c r="E71" s="11">
        <v>0.6</v>
      </c>
      <c r="F71" s="11">
        <f>(SUM(D71:D72)/C71)*100</f>
        <v>82</v>
      </c>
      <c r="G71" s="11">
        <f t="shared" si="3"/>
        <v>32.6</v>
      </c>
      <c r="H71" s="29">
        <v>58</v>
      </c>
      <c r="I71" s="18" t="s">
        <v>104</v>
      </c>
      <c r="J71" s="18"/>
      <c r="K71" s="18" t="s">
        <v>95</v>
      </c>
      <c r="L71" s="18"/>
      <c r="M71" s="28"/>
    </row>
    <row r="72" spans="1:13">
      <c r="A72" s="11"/>
      <c r="B72" s="11"/>
      <c r="C72" s="11"/>
      <c r="D72" s="11">
        <v>0.38</v>
      </c>
      <c r="E72" s="11">
        <v>0.4</v>
      </c>
      <c r="F72" s="11"/>
      <c r="G72" s="11">
        <f t="shared" si="3"/>
        <v>33</v>
      </c>
      <c r="H72" s="29"/>
      <c r="I72" s="18" t="s">
        <v>106</v>
      </c>
      <c r="J72" s="18"/>
      <c r="K72" s="18" t="s">
        <v>95</v>
      </c>
      <c r="L72" s="18" t="s">
        <v>37</v>
      </c>
      <c r="M72" s="28"/>
    </row>
    <row r="73" spans="1:13">
      <c r="A73" s="11">
        <v>33</v>
      </c>
      <c r="B73" s="11">
        <v>34</v>
      </c>
      <c r="C73" s="11">
        <f t="shared" ref="C73:C84" si="8">B73-A73</f>
        <v>1</v>
      </c>
      <c r="D73" s="11">
        <v>0.55000000000000004</v>
      </c>
      <c r="E73" s="11">
        <v>0.55000000000000004</v>
      </c>
      <c r="F73" s="11">
        <f>(SUM(D73:D74)/C73)*100</f>
        <v>100</v>
      </c>
      <c r="G73" s="11">
        <f t="shared" ref="G73:G84" si="9">G72+E73</f>
        <v>33.549999999999997</v>
      </c>
      <c r="H73" s="29">
        <v>80</v>
      </c>
      <c r="I73" s="18" t="s">
        <v>54</v>
      </c>
      <c r="J73" s="18"/>
      <c r="K73" s="18" t="s">
        <v>60</v>
      </c>
      <c r="L73" s="18"/>
      <c r="M73" s="28"/>
    </row>
    <row r="74" spans="1:13">
      <c r="A74" s="11"/>
      <c r="B74" s="11"/>
      <c r="C74" s="11"/>
      <c r="D74" s="11">
        <v>0.45</v>
      </c>
      <c r="E74" s="11">
        <v>0.45</v>
      </c>
      <c r="F74" s="11"/>
      <c r="G74" s="11">
        <f t="shared" si="9"/>
        <v>34</v>
      </c>
      <c r="H74" s="29"/>
      <c r="I74" s="18" t="s">
        <v>104</v>
      </c>
      <c r="J74" s="18"/>
      <c r="K74" s="18" t="s">
        <v>103</v>
      </c>
      <c r="L74" s="18"/>
      <c r="M74" s="28"/>
    </row>
    <row r="75" spans="1:13">
      <c r="A75" s="11">
        <v>34</v>
      </c>
      <c r="B75" s="11">
        <v>35</v>
      </c>
      <c r="C75" s="11">
        <f t="shared" si="8"/>
        <v>1</v>
      </c>
      <c r="D75" s="11">
        <v>0.7</v>
      </c>
      <c r="E75" s="11">
        <v>0.7</v>
      </c>
      <c r="F75" s="11">
        <f>(SUM(D75:D76)/C75)*100</f>
        <v>100</v>
      </c>
      <c r="G75" s="11">
        <f t="shared" si="9"/>
        <v>34.700000000000003</v>
      </c>
      <c r="H75" s="29">
        <v>100</v>
      </c>
      <c r="I75" s="18" t="s">
        <v>104</v>
      </c>
      <c r="J75" s="18"/>
      <c r="K75" s="18" t="s">
        <v>108</v>
      </c>
      <c r="L75" s="18"/>
      <c r="M75" s="28"/>
    </row>
    <row r="76" spans="1:13">
      <c r="A76" s="11"/>
      <c r="B76" s="11"/>
      <c r="C76" s="11"/>
      <c r="D76" s="11">
        <v>0.3</v>
      </c>
      <c r="E76" s="11">
        <v>0.3</v>
      </c>
      <c r="F76" s="11"/>
      <c r="G76" s="11">
        <f t="shared" si="9"/>
        <v>35</v>
      </c>
      <c r="H76" s="29"/>
      <c r="I76" s="18" t="s">
        <v>19</v>
      </c>
      <c r="J76" s="18"/>
      <c r="K76" s="18" t="s">
        <v>20</v>
      </c>
      <c r="L76" s="18"/>
      <c r="M76" s="28"/>
    </row>
    <row r="77" spans="1:13">
      <c r="A77" s="11">
        <v>35</v>
      </c>
      <c r="B77" s="11">
        <v>36</v>
      </c>
      <c r="C77" s="11">
        <f t="shared" si="8"/>
        <v>1</v>
      </c>
      <c r="D77" s="11">
        <v>1</v>
      </c>
      <c r="E77" s="11">
        <v>1</v>
      </c>
      <c r="F77" s="11">
        <f t="shared" ref="F77:F81" si="10">(D77/C77)*100</f>
        <v>100</v>
      </c>
      <c r="G77" s="11">
        <f t="shared" si="9"/>
        <v>36</v>
      </c>
      <c r="H77" s="29">
        <v>100</v>
      </c>
      <c r="I77" s="18" t="s">
        <v>19</v>
      </c>
      <c r="J77" s="18"/>
      <c r="K77" s="18" t="s">
        <v>20</v>
      </c>
      <c r="L77" s="18"/>
      <c r="M77" s="28"/>
    </row>
    <row r="78" spans="1:13">
      <c r="A78" s="11">
        <v>36</v>
      </c>
      <c r="B78" s="11">
        <v>37</v>
      </c>
      <c r="C78" s="11">
        <f t="shared" si="8"/>
        <v>1</v>
      </c>
      <c r="D78" s="11">
        <v>1</v>
      </c>
      <c r="E78" s="11">
        <v>1</v>
      </c>
      <c r="F78" s="11">
        <f t="shared" si="10"/>
        <v>100</v>
      </c>
      <c r="G78" s="11">
        <f t="shared" si="9"/>
        <v>37</v>
      </c>
      <c r="H78" s="29">
        <v>90</v>
      </c>
      <c r="I78" s="18" t="s">
        <v>19</v>
      </c>
      <c r="J78" s="18"/>
      <c r="K78" s="18" t="s">
        <v>17</v>
      </c>
      <c r="L78" s="18"/>
      <c r="M78" s="28"/>
    </row>
    <row r="79" spans="1:13">
      <c r="A79" s="11">
        <v>37</v>
      </c>
      <c r="B79" s="11">
        <v>39</v>
      </c>
      <c r="C79" s="11">
        <f t="shared" si="8"/>
        <v>2</v>
      </c>
      <c r="D79" s="11">
        <v>2</v>
      </c>
      <c r="E79" s="11">
        <v>2</v>
      </c>
      <c r="F79" s="11">
        <f t="shared" si="10"/>
        <v>100</v>
      </c>
      <c r="G79" s="11">
        <f t="shared" si="9"/>
        <v>39</v>
      </c>
      <c r="H79" s="29">
        <v>81.5</v>
      </c>
      <c r="I79" s="18" t="s">
        <v>19</v>
      </c>
      <c r="J79" s="18"/>
      <c r="K79" s="18" t="s">
        <v>17</v>
      </c>
      <c r="L79" s="18"/>
      <c r="M79" s="28"/>
    </row>
    <row r="80" spans="1:13">
      <c r="A80" s="11">
        <v>39</v>
      </c>
      <c r="B80" s="11">
        <v>41</v>
      </c>
      <c r="C80" s="11">
        <f t="shared" si="8"/>
        <v>2</v>
      </c>
      <c r="D80" s="11">
        <v>2</v>
      </c>
      <c r="E80" s="11">
        <v>2</v>
      </c>
      <c r="F80" s="11">
        <f t="shared" si="10"/>
        <v>100</v>
      </c>
      <c r="G80" s="11">
        <f t="shared" si="9"/>
        <v>41</v>
      </c>
      <c r="H80" s="29">
        <v>66</v>
      </c>
      <c r="I80" s="18" t="s">
        <v>19</v>
      </c>
      <c r="J80" s="18"/>
      <c r="K80" s="18" t="s">
        <v>17</v>
      </c>
      <c r="L80" s="18"/>
      <c r="M80" s="28"/>
    </row>
    <row r="81" spans="1:13">
      <c r="A81" s="11">
        <v>41</v>
      </c>
      <c r="B81" s="11">
        <v>43</v>
      </c>
      <c r="C81" s="11">
        <f t="shared" si="8"/>
        <v>2</v>
      </c>
      <c r="D81" s="11">
        <v>2</v>
      </c>
      <c r="E81" s="11">
        <v>2</v>
      </c>
      <c r="F81" s="11">
        <f t="shared" si="10"/>
        <v>100</v>
      </c>
      <c r="G81" s="11">
        <f t="shared" si="9"/>
        <v>43</v>
      </c>
      <c r="H81" s="29">
        <v>83</v>
      </c>
      <c r="I81" s="18" t="s">
        <v>19</v>
      </c>
      <c r="J81" s="18"/>
      <c r="K81" s="18" t="s">
        <v>17</v>
      </c>
      <c r="L81" s="18"/>
      <c r="M81" s="28"/>
    </row>
    <row r="82" spans="1:13">
      <c r="A82" s="11">
        <v>43</v>
      </c>
      <c r="B82" s="11">
        <v>44</v>
      </c>
      <c r="C82" s="11">
        <f t="shared" si="8"/>
        <v>1</v>
      </c>
      <c r="D82" s="11">
        <v>0.1</v>
      </c>
      <c r="E82" s="11">
        <v>0.1</v>
      </c>
      <c r="F82" s="11">
        <f>(SUM(D82:D83)/C82)*100</f>
        <v>100</v>
      </c>
      <c r="G82" s="11">
        <f t="shared" si="9"/>
        <v>43.1</v>
      </c>
      <c r="H82" s="29">
        <v>63</v>
      </c>
      <c r="I82" s="18" t="s">
        <v>19</v>
      </c>
      <c r="J82" s="18"/>
      <c r="K82" s="18" t="s">
        <v>17</v>
      </c>
      <c r="L82" s="18"/>
      <c r="M82" s="28"/>
    </row>
    <row r="83" spans="1:13">
      <c r="A83" s="11"/>
      <c r="B83" s="11"/>
      <c r="C83" s="11"/>
      <c r="D83" s="11">
        <v>0.9</v>
      </c>
      <c r="E83" s="11">
        <v>0.9</v>
      </c>
      <c r="F83" s="11"/>
      <c r="G83" s="11">
        <f t="shared" si="9"/>
        <v>44</v>
      </c>
      <c r="H83" s="29"/>
      <c r="I83" s="18" t="s">
        <v>19</v>
      </c>
      <c r="J83" s="18"/>
      <c r="K83" s="18" t="s">
        <v>95</v>
      </c>
      <c r="L83" s="18"/>
      <c r="M83" s="28"/>
    </row>
    <row r="84" spans="1:13">
      <c r="A84" s="11">
        <v>44</v>
      </c>
      <c r="B84" s="11">
        <v>46.5</v>
      </c>
      <c r="C84" s="11">
        <f t="shared" si="8"/>
        <v>2.5</v>
      </c>
      <c r="D84" s="11">
        <v>2.5</v>
      </c>
      <c r="E84" s="11">
        <v>2.5</v>
      </c>
      <c r="F84" s="11">
        <f>(D84/C84)*100</f>
        <v>100</v>
      </c>
      <c r="G84" s="11">
        <f t="shared" si="9"/>
        <v>46.5</v>
      </c>
      <c r="H84" s="29">
        <v>50</v>
      </c>
      <c r="I84" s="18" t="s">
        <v>19</v>
      </c>
      <c r="J84" s="18"/>
      <c r="K84" s="18" t="s">
        <v>95</v>
      </c>
      <c r="L84" s="18"/>
      <c r="M84" s="28"/>
    </row>
    <row r="85" spans="1:13" customFormat="1" ht="15">
      <c r="A85" s="50"/>
      <c r="B85" s="50"/>
      <c r="C85" s="45"/>
      <c r="D85" s="45"/>
      <c r="E85" s="51"/>
      <c r="F85" s="13"/>
      <c r="G85" s="13"/>
      <c r="H85" s="13"/>
      <c r="I85" s="45"/>
      <c r="J85" s="45"/>
      <c r="K85" s="45"/>
      <c r="L85" s="45"/>
    </row>
    <row r="86" spans="1:13" s="4" customFormat="1">
      <c r="A86" s="10"/>
      <c r="B86" s="10"/>
      <c r="C86" s="45"/>
      <c r="D86" s="45"/>
      <c r="E86" s="51"/>
      <c r="F86" s="13"/>
      <c r="G86" s="13"/>
      <c r="H86" s="13"/>
      <c r="I86" s="45"/>
      <c r="J86" s="45"/>
      <c r="K86" s="45"/>
      <c r="L86" s="45"/>
    </row>
    <row r="146" spans="1:12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</row>
    <row r="151" spans="1:12" customFormat="1" ht="15">
      <c r="A151" s="50"/>
      <c r="B151" s="50"/>
      <c r="C151" s="45"/>
      <c r="D151" s="45"/>
      <c r="E151" s="51"/>
      <c r="F151" s="13"/>
      <c r="G151" s="13"/>
      <c r="H151" s="13"/>
      <c r="I151" s="45"/>
      <c r="J151" s="45"/>
      <c r="K151" s="45"/>
      <c r="L151" s="45"/>
    </row>
    <row r="152" spans="1:12" s="4" customFormat="1">
      <c r="A152" s="10"/>
      <c r="B152" s="10"/>
      <c r="C152" s="45"/>
      <c r="D152" s="45"/>
      <c r="E152" s="51"/>
      <c r="F152" s="13"/>
      <c r="G152" s="13"/>
      <c r="H152" s="13"/>
      <c r="I152" s="45"/>
      <c r="J152" s="45"/>
      <c r="K152" s="45"/>
      <c r="L152" s="45"/>
    </row>
    <row r="252" spans="1:12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</row>
    <row r="257" spans="1:12" customFormat="1" ht="15">
      <c r="A257" s="50"/>
      <c r="B257" s="50"/>
      <c r="C257" s="45"/>
      <c r="D257" s="45"/>
      <c r="E257" s="51"/>
      <c r="F257" s="13"/>
      <c r="G257" s="13"/>
      <c r="H257" s="13"/>
      <c r="I257" s="45"/>
      <c r="J257" s="45"/>
      <c r="K257" s="45"/>
      <c r="L257" s="45"/>
    </row>
    <row r="258" spans="1:12" s="4" customFormat="1">
      <c r="A258" s="10"/>
      <c r="B258" s="10"/>
      <c r="C258" s="45"/>
      <c r="D258" s="45"/>
      <c r="E258" s="51"/>
      <c r="F258" s="13"/>
      <c r="G258" s="13"/>
      <c r="H258" s="13"/>
      <c r="I258" s="45"/>
      <c r="J258" s="45"/>
      <c r="K258" s="45"/>
      <c r="L258" s="45"/>
    </row>
  </sheetData>
  <mergeCells count="38">
    <mergeCell ref="J257:J258"/>
    <mergeCell ref="K257:K258"/>
    <mergeCell ref="L257:L258"/>
    <mergeCell ref="A146:L146"/>
    <mergeCell ref="A151:B151"/>
    <mergeCell ref="C151:C152"/>
    <mergeCell ref="D151:D152"/>
    <mergeCell ref="A257:B257"/>
    <mergeCell ref="C257:C258"/>
    <mergeCell ref="D257:D258"/>
    <mergeCell ref="E257:E258"/>
    <mergeCell ref="I257:I258"/>
    <mergeCell ref="L151:L152"/>
    <mergeCell ref="D85:D86"/>
    <mergeCell ref="A252:L252"/>
    <mergeCell ref="C85:C86"/>
    <mergeCell ref="E151:E152"/>
    <mergeCell ref="I151:I152"/>
    <mergeCell ref="J151:J152"/>
    <mergeCell ref="K151:K152"/>
    <mergeCell ref="E85:E86"/>
    <mergeCell ref="I85:I86"/>
    <mergeCell ref="J85:J86"/>
    <mergeCell ref="K85:K86"/>
    <mergeCell ref="L85:L86"/>
    <mergeCell ref="A85:B85"/>
    <mergeCell ref="A1:L1"/>
    <mergeCell ref="A5:B5"/>
    <mergeCell ref="C5:C6"/>
    <mergeCell ref="D5:D6"/>
    <mergeCell ref="E5:E6"/>
    <mergeCell ref="I5:I6"/>
    <mergeCell ref="J5:J6"/>
    <mergeCell ref="K5:K6"/>
    <mergeCell ref="L5:L6"/>
    <mergeCell ref="F5:F6"/>
    <mergeCell ref="G5:G6"/>
    <mergeCell ref="H5:H6"/>
  </mergeCells>
  <printOptions horizontalCentered="1"/>
  <pageMargins left="0.511811023622047" right="0.31496062992126" top="1.14173228346457" bottom="0.35433070866141703" header="0.44" footer="0.31496062992126"/>
  <pageSetup paperSize="9" scale="95" orientation="landscape" r:id="rId1"/>
  <headerFooter>
    <oddHeader>&amp;R&amp;G
ANNEXURE-VI/&amp;P</oddHeader>
  </headerFooter>
  <rowBreaks count="2" manualBreakCount="2">
    <brk id="145" max="16383" man="1"/>
    <brk id="2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59"/>
  <sheetViews>
    <sheetView tabSelected="1" topLeftCell="A64" zoomScale="80" zoomScaleNormal="80" workbookViewId="0">
      <selection activeCell="O13" sqref="O13"/>
    </sheetView>
  </sheetViews>
  <sheetFormatPr defaultColWidth="9.140625" defaultRowHeight="15.75"/>
  <cols>
    <col min="1" max="1" width="7.28515625" style="1" customWidth="1"/>
    <col min="2" max="2" width="6.7109375" style="1" customWidth="1"/>
    <col min="3" max="3" width="6.28515625" style="1" customWidth="1"/>
    <col min="4" max="4" width="10.28515625" style="1" customWidth="1"/>
    <col min="5" max="5" width="13" style="1" customWidth="1"/>
    <col min="6" max="6" width="10.28515625" style="1" hidden="1" customWidth="1"/>
    <col min="7" max="7" width="13.7109375" style="1" customWidth="1"/>
    <col min="8" max="8" width="7.28515625" style="1" customWidth="1"/>
    <col min="9" max="9" width="24.28515625" style="1" customWidth="1"/>
    <col min="10" max="10" width="12.140625" style="1" customWidth="1"/>
    <col min="11" max="11" width="16.7109375" style="1" customWidth="1"/>
    <col min="12" max="12" width="15.5703125" style="1" customWidth="1"/>
    <col min="13" max="16384" width="9.140625" style="1"/>
  </cols>
  <sheetData>
    <row r="1" spans="1:12">
      <c r="A1" s="37" t="s">
        <v>178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customFormat="1" ht="15">
      <c r="A2" s="5" t="s">
        <v>158</v>
      </c>
      <c r="B2" s="6"/>
      <c r="C2" s="6"/>
      <c r="D2" s="7"/>
      <c r="E2" s="6"/>
      <c r="F2" s="6"/>
      <c r="G2" s="6"/>
      <c r="H2" s="6"/>
      <c r="J2" s="6" t="s">
        <v>146</v>
      </c>
      <c r="K2" s="5"/>
      <c r="L2" s="5"/>
    </row>
    <row r="3" spans="1:12" customFormat="1" ht="15">
      <c r="A3" s="5" t="s">
        <v>145</v>
      </c>
      <c r="B3" s="6"/>
      <c r="C3" s="6"/>
      <c r="D3" s="7"/>
      <c r="E3" s="6"/>
      <c r="F3" s="6"/>
      <c r="G3" s="6"/>
      <c r="H3" s="6"/>
      <c r="J3" s="6" t="s">
        <v>147</v>
      </c>
      <c r="K3" s="5"/>
      <c r="L3" s="5"/>
    </row>
    <row r="4" spans="1:12" customFormat="1" ht="15">
      <c r="A4" s="5" t="s">
        <v>159</v>
      </c>
      <c r="B4" s="6"/>
      <c r="C4" s="6"/>
      <c r="D4" s="7"/>
      <c r="E4" s="6"/>
      <c r="F4" s="6"/>
      <c r="G4" s="6"/>
      <c r="H4" s="6"/>
      <c r="J4" s="6" t="s">
        <v>182</v>
      </c>
      <c r="K4" s="5"/>
      <c r="L4" s="5"/>
    </row>
    <row r="5" spans="1:12" customFormat="1" ht="23.25" customHeight="1">
      <c r="A5" s="55" t="s">
        <v>91</v>
      </c>
      <c r="B5" s="56"/>
      <c r="C5" s="40" t="s">
        <v>161</v>
      </c>
      <c r="D5" s="40" t="s">
        <v>93</v>
      </c>
      <c r="E5" s="40" t="s">
        <v>162</v>
      </c>
      <c r="F5" s="40" t="s">
        <v>92</v>
      </c>
      <c r="G5" s="40" t="s">
        <v>94</v>
      </c>
      <c r="H5" s="42" t="s">
        <v>180</v>
      </c>
      <c r="I5" s="53" t="s">
        <v>5</v>
      </c>
      <c r="J5" s="53" t="s">
        <v>6</v>
      </c>
      <c r="K5" s="53" t="s">
        <v>7</v>
      </c>
      <c r="L5" s="53" t="s">
        <v>8</v>
      </c>
    </row>
    <row r="6" spans="1:12" s="4" customFormat="1" ht="29.45" customHeight="1">
      <c r="A6" s="8" t="s">
        <v>0</v>
      </c>
      <c r="B6" s="8" t="s">
        <v>1</v>
      </c>
      <c r="C6" s="41"/>
      <c r="D6" s="41"/>
      <c r="E6" s="41"/>
      <c r="F6" s="41"/>
      <c r="G6" s="41"/>
      <c r="H6" s="43"/>
      <c r="I6" s="54"/>
      <c r="J6" s="54"/>
      <c r="K6" s="54"/>
      <c r="L6" s="54"/>
    </row>
    <row r="7" spans="1:12">
      <c r="A7" s="11">
        <v>0</v>
      </c>
      <c r="B7" s="11">
        <v>0.5</v>
      </c>
      <c r="C7" s="11">
        <f>B7-A7</f>
        <v>0.5</v>
      </c>
      <c r="D7" s="11">
        <v>0.5</v>
      </c>
      <c r="E7" s="11">
        <f>C7</f>
        <v>0.5</v>
      </c>
      <c r="F7" s="11">
        <f>(D7/C7)*100</f>
        <v>100</v>
      </c>
      <c r="G7" s="11">
        <f>E7</f>
        <v>0.5</v>
      </c>
      <c r="H7" s="11"/>
      <c r="I7" s="18" t="s">
        <v>9</v>
      </c>
      <c r="J7" s="18"/>
      <c r="K7" s="18" t="s">
        <v>95</v>
      </c>
      <c r="L7" s="18"/>
    </row>
    <row r="8" spans="1:12">
      <c r="A8" s="11">
        <v>0.5</v>
      </c>
      <c r="B8" s="11">
        <v>1</v>
      </c>
      <c r="C8" s="11">
        <f t="shared" ref="C8:C72" si="0">B8-A8</f>
        <v>0.5</v>
      </c>
      <c r="D8" s="11">
        <v>0.5</v>
      </c>
      <c r="E8" s="11">
        <f t="shared" ref="E8:E45" si="1">C8</f>
        <v>0.5</v>
      </c>
      <c r="F8" s="11">
        <f t="shared" ref="F8:F41" si="2">(D8/C8)*100</f>
        <v>100</v>
      </c>
      <c r="G8" s="11">
        <f>G7+E8</f>
        <v>1</v>
      </c>
      <c r="H8" s="11"/>
      <c r="I8" s="18" t="s">
        <v>9</v>
      </c>
      <c r="J8" s="18"/>
      <c r="K8" s="18" t="s">
        <v>95</v>
      </c>
      <c r="L8" s="18"/>
    </row>
    <row r="9" spans="1:12">
      <c r="A9" s="11">
        <v>1</v>
      </c>
      <c r="B9" s="11">
        <v>1.5</v>
      </c>
      <c r="C9" s="11">
        <f t="shared" si="0"/>
        <v>0.5</v>
      </c>
      <c r="D9" s="11">
        <v>0.5</v>
      </c>
      <c r="E9" s="11">
        <f t="shared" si="1"/>
        <v>0.5</v>
      </c>
      <c r="F9" s="11">
        <f t="shared" si="2"/>
        <v>100</v>
      </c>
      <c r="G9" s="11">
        <f t="shared" ref="G9:G72" si="3">G8+E9</f>
        <v>1.5</v>
      </c>
      <c r="H9" s="11"/>
      <c r="I9" s="18" t="s">
        <v>9</v>
      </c>
      <c r="J9" s="18"/>
      <c r="K9" s="18" t="s">
        <v>95</v>
      </c>
      <c r="L9" s="18"/>
    </row>
    <row r="10" spans="1:12">
      <c r="A10" s="11">
        <v>1.5</v>
      </c>
      <c r="B10" s="11">
        <v>2</v>
      </c>
      <c r="C10" s="11">
        <f t="shared" si="0"/>
        <v>0.5</v>
      </c>
      <c r="D10" s="11">
        <v>0.5</v>
      </c>
      <c r="E10" s="11">
        <f t="shared" si="1"/>
        <v>0.5</v>
      </c>
      <c r="F10" s="11">
        <f t="shared" si="2"/>
        <v>100</v>
      </c>
      <c r="G10" s="11">
        <f t="shared" si="3"/>
        <v>2</v>
      </c>
      <c r="H10" s="11"/>
      <c r="I10" s="18" t="s">
        <v>9</v>
      </c>
      <c r="J10" s="18"/>
      <c r="K10" s="18" t="s">
        <v>95</v>
      </c>
      <c r="L10" s="18"/>
    </row>
    <row r="11" spans="1:12">
      <c r="A11" s="11">
        <v>2</v>
      </c>
      <c r="B11" s="11">
        <v>2.5</v>
      </c>
      <c r="C11" s="11">
        <f t="shared" si="0"/>
        <v>0.5</v>
      </c>
      <c r="D11" s="11">
        <v>0.5</v>
      </c>
      <c r="E11" s="11">
        <f t="shared" si="1"/>
        <v>0.5</v>
      </c>
      <c r="F11" s="11">
        <f t="shared" si="2"/>
        <v>100</v>
      </c>
      <c r="G11" s="11">
        <f t="shared" si="3"/>
        <v>2.5</v>
      </c>
      <c r="H11" s="11"/>
      <c r="I11" s="18" t="s">
        <v>9</v>
      </c>
      <c r="J11" s="18"/>
      <c r="K11" s="18" t="s">
        <v>16</v>
      </c>
      <c r="L11" s="18"/>
    </row>
    <row r="12" spans="1:12">
      <c r="A12" s="11">
        <v>2.5</v>
      </c>
      <c r="B12" s="11">
        <v>3</v>
      </c>
      <c r="C12" s="11">
        <f t="shared" si="0"/>
        <v>0.5</v>
      </c>
      <c r="D12" s="11">
        <v>0.5</v>
      </c>
      <c r="E12" s="11">
        <f t="shared" si="1"/>
        <v>0.5</v>
      </c>
      <c r="F12" s="11">
        <f t="shared" si="2"/>
        <v>100</v>
      </c>
      <c r="G12" s="11">
        <f t="shared" si="3"/>
        <v>3</v>
      </c>
      <c r="H12" s="11"/>
      <c r="I12" s="18" t="s">
        <v>9</v>
      </c>
      <c r="J12" s="18"/>
      <c r="K12" s="18" t="s">
        <v>16</v>
      </c>
      <c r="L12" s="18"/>
    </row>
    <row r="13" spans="1:12">
      <c r="A13" s="11">
        <v>3</v>
      </c>
      <c r="B13" s="11">
        <v>3.5</v>
      </c>
      <c r="C13" s="11">
        <f t="shared" si="0"/>
        <v>0.5</v>
      </c>
      <c r="D13" s="11">
        <v>0.5</v>
      </c>
      <c r="E13" s="11">
        <f t="shared" si="1"/>
        <v>0.5</v>
      </c>
      <c r="F13" s="11">
        <f t="shared" si="2"/>
        <v>100</v>
      </c>
      <c r="G13" s="11">
        <f t="shared" si="3"/>
        <v>3.5</v>
      </c>
      <c r="H13" s="11"/>
      <c r="I13" s="18" t="s">
        <v>9</v>
      </c>
      <c r="J13" s="18"/>
      <c r="K13" s="18" t="s">
        <v>16</v>
      </c>
      <c r="L13" s="18"/>
    </row>
    <row r="14" spans="1:12">
      <c r="A14" s="11">
        <v>3.5</v>
      </c>
      <c r="B14" s="11">
        <v>4</v>
      </c>
      <c r="C14" s="11">
        <f t="shared" si="0"/>
        <v>0.5</v>
      </c>
      <c r="D14" s="11">
        <v>0.5</v>
      </c>
      <c r="E14" s="11">
        <f t="shared" si="1"/>
        <v>0.5</v>
      </c>
      <c r="F14" s="11">
        <f t="shared" si="2"/>
        <v>100</v>
      </c>
      <c r="G14" s="11">
        <f t="shared" si="3"/>
        <v>4</v>
      </c>
      <c r="H14" s="11"/>
      <c r="I14" s="18" t="s">
        <v>9</v>
      </c>
      <c r="J14" s="18"/>
      <c r="K14" s="18" t="s">
        <v>16</v>
      </c>
      <c r="L14" s="18"/>
    </row>
    <row r="15" spans="1:12">
      <c r="A15" s="11">
        <v>4</v>
      </c>
      <c r="B15" s="11">
        <v>4.5</v>
      </c>
      <c r="C15" s="11">
        <f t="shared" si="0"/>
        <v>0.5</v>
      </c>
      <c r="D15" s="11">
        <v>0.5</v>
      </c>
      <c r="E15" s="11">
        <f t="shared" si="1"/>
        <v>0.5</v>
      </c>
      <c r="F15" s="11">
        <f t="shared" si="2"/>
        <v>100</v>
      </c>
      <c r="G15" s="11">
        <f t="shared" si="3"/>
        <v>4.5</v>
      </c>
      <c r="H15" s="11"/>
      <c r="I15" s="18" t="s">
        <v>9</v>
      </c>
      <c r="J15" s="18"/>
      <c r="K15" s="18" t="s">
        <v>16</v>
      </c>
      <c r="L15" s="18"/>
    </row>
    <row r="16" spans="1:12">
      <c r="A16" s="11">
        <v>4.5</v>
      </c>
      <c r="B16" s="11">
        <v>5</v>
      </c>
      <c r="C16" s="11">
        <f t="shared" si="0"/>
        <v>0.5</v>
      </c>
      <c r="D16" s="11">
        <v>0.5</v>
      </c>
      <c r="E16" s="11">
        <f t="shared" si="1"/>
        <v>0.5</v>
      </c>
      <c r="F16" s="11">
        <f t="shared" si="2"/>
        <v>100</v>
      </c>
      <c r="G16" s="11">
        <f t="shared" si="3"/>
        <v>5</v>
      </c>
      <c r="H16" s="11"/>
      <c r="I16" s="18" t="s">
        <v>9</v>
      </c>
      <c r="J16" s="18"/>
      <c r="K16" s="18" t="s">
        <v>16</v>
      </c>
      <c r="L16" s="18"/>
    </row>
    <row r="17" spans="1:12">
      <c r="A17" s="11">
        <v>5</v>
      </c>
      <c r="B17" s="11">
        <v>5.5</v>
      </c>
      <c r="C17" s="11">
        <f t="shared" si="0"/>
        <v>0.5</v>
      </c>
      <c r="D17" s="11">
        <v>0.5</v>
      </c>
      <c r="E17" s="11">
        <f t="shared" si="1"/>
        <v>0.5</v>
      </c>
      <c r="F17" s="11">
        <f t="shared" si="2"/>
        <v>100</v>
      </c>
      <c r="G17" s="11">
        <f t="shared" si="3"/>
        <v>5.5</v>
      </c>
      <c r="H17" s="11"/>
      <c r="I17" s="18" t="s">
        <v>9</v>
      </c>
      <c r="J17" s="18"/>
      <c r="K17" s="18" t="s">
        <v>16</v>
      </c>
      <c r="L17" s="18"/>
    </row>
    <row r="18" spans="1:12">
      <c r="A18" s="11">
        <v>5.5</v>
      </c>
      <c r="B18" s="11">
        <v>6</v>
      </c>
      <c r="C18" s="11">
        <f t="shared" si="0"/>
        <v>0.5</v>
      </c>
      <c r="D18" s="11">
        <v>0.5</v>
      </c>
      <c r="E18" s="11">
        <f t="shared" si="1"/>
        <v>0.5</v>
      </c>
      <c r="F18" s="11">
        <f t="shared" si="2"/>
        <v>100</v>
      </c>
      <c r="G18" s="11">
        <f t="shared" si="3"/>
        <v>6</v>
      </c>
      <c r="H18" s="11"/>
      <c r="I18" s="18" t="s">
        <v>96</v>
      </c>
      <c r="J18" s="18"/>
      <c r="K18" s="18" t="s">
        <v>20</v>
      </c>
      <c r="L18" s="18"/>
    </row>
    <row r="19" spans="1:12">
      <c r="A19" s="11">
        <v>6</v>
      </c>
      <c r="B19" s="11">
        <v>6.5</v>
      </c>
      <c r="C19" s="11">
        <f t="shared" si="0"/>
        <v>0.5</v>
      </c>
      <c r="D19" s="11">
        <v>0.5</v>
      </c>
      <c r="E19" s="11">
        <f t="shared" si="1"/>
        <v>0.5</v>
      </c>
      <c r="F19" s="11">
        <f t="shared" si="2"/>
        <v>100</v>
      </c>
      <c r="G19" s="11">
        <f t="shared" si="3"/>
        <v>6.5</v>
      </c>
      <c r="H19" s="11"/>
      <c r="I19" s="18" t="s">
        <v>96</v>
      </c>
      <c r="J19" s="18"/>
      <c r="K19" s="18" t="s">
        <v>20</v>
      </c>
      <c r="L19" s="18"/>
    </row>
    <row r="20" spans="1:12">
      <c r="A20" s="11">
        <v>6.5</v>
      </c>
      <c r="B20" s="11">
        <v>7</v>
      </c>
      <c r="C20" s="11">
        <f t="shared" si="0"/>
        <v>0.5</v>
      </c>
      <c r="D20" s="11">
        <v>0.5</v>
      </c>
      <c r="E20" s="11">
        <f t="shared" si="1"/>
        <v>0.5</v>
      </c>
      <c r="F20" s="11">
        <f t="shared" si="2"/>
        <v>100</v>
      </c>
      <c r="G20" s="11">
        <f t="shared" si="3"/>
        <v>7</v>
      </c>
      <c r="H20" s="11"/>
      <c r="I20" s="18" t="s">
        <v>96</v>
      </c>
      <c r="J20" s="18"/>
      <c r="K20" s="18" t="s">
        <v>20</v>
      </c>
      <c r="L20" s="18"/>
    </row>
    <row r="21" spans="1:12">
      <c r="A21" s="11">
        <v>7</v>
      </c>
      <c r="B21" s="11">
        <v>7.5</v>
      </c>
      <c r="C21" s="11">
        <f t="shared" si="0"/>
        <v>0.5</v>
      </c>
      <c r="D21" s="11">
        <v>0.5</v>
      </c>
      <c r="E21" s="11">
        <f t="shared" si="1"/>
        <v>0.5</v>
      </c>
      <c r="F21" s="11">
        <f t="shared" si="2"/>
        <v>100</v>
      </c>
      <c r="G21" s="11">
        <f t="shared" si="3"/>
        <v>7.5</v>
      </c>
      <c r="H21" s="11"/>
      <c r="I21" s="18" t="s">
        <v>96</v>
      </c>
      <c r="J21" s="18"/>
      <c r="K21" s="18" t="s">
        <v>20</v>
      </c>
      <c r="L21" s="18"/>
    </row>
    <row r="22" spans="1:12">
      <c r="A22" s="11">
        <v>7.5</v>
      </c>
      <c r="B22" s="11">
        <v>8</v>
      </c>
      <c r="C22" s="11">
        <f t="shared" si="0"/>
        <v>0.5</v>
      </c>
      <c r="D22" s="11">
        <v>0.5</v>
      </c>
      <c r="E22" s="11">
        <f t="shared" si="1"/>
        <v>0.5</v>
      </c>
      <c r="F22" s="11">
        <f t="shared" si="2"/>
        <v>100</v>
      </c>
      <c r="G22" s="11">
        <f t="shared" si="3"/>
        <v>8</v>
      </c>
      <c r="H22" s="11"/>
      <c r="I22" s="18" t="s">
        <v>96</v>
      </c>
      <c r="J22" s="18"/>
      <c r="K22" s="18" t="s">
        <v>20</v>
      </c>
      <c r="L22" s="18"/>
    </row>
    <row r="23" spans="1:12">
      <c r="A23" s="11">
        <v>8</v>
      </c>
      <c r="B23" s="11">
        <v>8.5</v>
      </c>
      <c r="C23" s="11">
        <f t="shared" si="0"/>
        <v>0.5</v>
      </c>
      <c r="D23" s="11">
        <v>0.5</v>
      </c>
      <c r="E23" s="11">
        <f t="shared" si="1"/>
        <v>0.5</v>
      </c>
      <c r="F23" s="11">
        <f t="shared" si="2"/>
        <v>100</v>
      </c>
      <c r="G23" s="11">
        <f t="shared" si="3"/>
        <v>8.5</v>
      </c>
      <c r="H23" s="11"/>
      <c r="I23" s="18" t="s">
        <v>96</v>
      </c>
      <c r="J23" s="18"/>
      <c r="K23" s="18" t="s">
        <v>20</v>
      </c>
      <c r="L23" s="18"/>
    </row>
    <row r="24" spans="1:12">
      <c r="A24" s="11">
        <v>8.5</v>
      </c>
      <c r="B24" s="11">
        <v>9</v>
      </c>
      <c r="C24" s="11">
        <f t="shared" si="0"/>
        <v>0.5</v>
      </c>
      <c r="D24" s="11">
        <v>0.5</v>
      </c>
      <c r="E24" s="11">
        <f t="shared" si="1"/>
        <v>0.5</v>
      </c>
      <c r="F24" s="11">
        <f t="shared" si="2"/>
        <v>100</v>
      </c>
      <c r="G24" s="11">
        <f t="shared" si="3"/>
        <v>9</v>
      </c>
      <c r="H24" s="11"/>
      <c r="I24" s="18" t="s">
        <v>96</v>
      </c>
      <c r="J24" s="18"/>
      <c r="K24" s="18" t="s">
        <v>20</v>
      </c>
      <c r="L24" s="18"/>
    </row>
    <row r="25" spans="1:12">
      <c r="A25" s="11">
        <v>9</v>
      </c>
      <c r="B25" s="11">
        <v>9.5</v>
      </c>
      <c r="C25" s="11">
        <f t="shared" si="0"/>
        <v>0.5</v>
      </c>
      <c r="D25" s="11">
        <v>0.5</v>
      </c>
      <c r="E25" s="11">
        <f t="shared" si="1"/>
        <v>0.5</v>
      </c>
      <c r="F25" s="11">
        <f t="shared" si="2"/>
        <v>100</v>
      </c>
      <c r="G25" s="11">
        <f t="shared" si="3"/>
        <v>9.5</v>
      </c>
      <c r="H25" s="11"/>
      <c r="I25" s="18" t="s">
        <v>96</v>
      </c>
      <c r="J25" s="18"/>
      <c r="K25" s="18" t="s">
        <v>20</v>
      </c>
      <c r="L25" s="18"/>
    </row>
    <row r="26" spans="1:12">
      <c r="A26" s="11">
        <v>9.5</v>
      </c>
      <c r="B26" s="11">
        <v>10</v>
      </c>
      <c r="C26" s="11">
        <f t="shared" si="0"/>
        <v>0.5</v>
      </c>
      <c r="D26" s="11">
        <v>0.5</v>
      </c>
      <c r="E26" s="11">
        <f t="shared" si="1"/>
        <v>0.5</v>
      </c>
      <c r="F26" s="11">
        <f t="shared" si="2"/>
        <v>100</v>
      </c>
      <c r="G26" s="11">
        <f t="shared" si="3"/>
        <v>10</v>
      </c>
      <c r="H26" s="11"/>
      <c r="I26" s="18" t="s">
        <v>96</v>
      </c>
      <c r="J26" s="18"/>
      <c r="K26" s="18" t="s">
        <v>20</v>
      </c>
      <c r="L26" s="18"/>
    </row>
    <row r="27" spans="1:12">
      <c r="A27" s="11">
        <v>10</v>
      </c>
      <c r="B27" s="11">
        <v>10.5</v>
      </c>
      <c r="C27" s="11">
        <f t="shared" si="0"/>
        <v>0.5</v>
      </c>
      <c r="D27" s="11">
        <v>0.5</v>
      </c>
      <c r="E27" s="11">
        <f t="shared" si="1"/>
        <v>0.5</v>
      </c>
      <c r="F27" s="11">
        <f t="shared" si="2"/>
        <v>100</v>
      </c>
      <c r="G27" s="11">
        <f t="shared" si="3"/>
        <v>10.5</v>
      </c>
      <c r="H27" s="11"/>
      <c r="I27" s="18" t="s">
        <v>96</v>
      </c>
      <c r="J27" s="18"/>
      <c r="K27" s="18" t="s">
        <v>20</v>
      </c>
      <c r="L27" s="18"/>
    </row>
    <row r="28" spans="1:12">
      <c r="A28" s="11">
        <v>10.5</v>
      </c>
      <c r="B28" s="11">
        <v>11</v>
      </c>
      <c r="C28" s="11">
        <f t="shared" si="0"/>
        <v>0.5</v>
      </c>
      <c r="D28" s="11">
        <v>0.5</v>
      </c>
      <c r="E28" s="11">
        <f t="shared" si="1"/>
        <v>0.5</v>
      </c>
      <c r="F28" s="11">
        <f t="shared" si="2"/>
        <v>100</v>
      </c>
      <c r="G28" s="11">
        <f t="shared" si="3"/>
        <v>11</v>
      </c>
      <c r="H28" s="11"/>
      <c r="I28" s="18" t="s">
        <v>96</v>
      </c>
      <c r="J28" s="18"/>
      <c r="K28" s="18" t="s">
        <v>20</v>
      </c>
      <c r="L28" s="18"/>
    </row>
    <row r="29" spans="1:12">
      <c r="A29" s="11">
        <v>11</v>
      </c>
      <c r="B29" s="11">
        <v>11.5</v>
      </c>
      <c r="C29" s="11">
        <f t="shared" si="0"/>
        <v>0.5</v>
      </c>
      <c r="D29" s="11">
        <v>0.5</v>
      </c>
      <c r="E29" s="11">
        <f t="shared" si="1"/>
        <v>0.5</v>
      </c>
      <c r="F29" s="11">
        <f t="shared" si="2"/>
        <v>100</v>
      </c>
      <c r="G29" s="11">
        <f t="shared" si="3"/>
        <v>11.5</v>
      </c>
      <c r="H29" s="11"/>
      <c r="I29" s="18" t="s">
        <v>97</v>
      </c>
      <c r="J29" s="18"/>
      <c r="K29" s="18" t="s">
        <v>16</v>
      </c>
      <c r="L29" s="18" t="s">
        <v>160</v>
      </c>
    </row>
    <row r="30" spans="1:12">
      <c r="A30" s="11">
        <v>11.5</v>
      </c>
      <c r="B30" s="11">
        <v>12</v>
      </c>
      <c r="C30" s="11">
        <f t="shared" si="0"/>
        <v>0.5</v>
      </c>
      <c r="D30" s="11">
        <v>0.5</v>
      </c>
      <c r="E30" s="11">
        <f t="shared" si="1"/>
        <v>0.5</v>
      </c>
      <c r="F30" s="11">
        <f t="shared" si="2"/>
        <v>100</v>
      </c>
      <c r="G30" s="11">
        <f t="shared" si="3"/>
        <v>12</v>
      </c>
      <c r="H30" s="11"/>
      <c r="I30" s="18" t="s">
        <v>98</v>
      </c>
      <c r="J30" s="18"/>
      <c r="K30" s="18" t="s">
        <v>16</v>
      </c>
      <c r="L30" s="18" t="s">
        <v>160</v>
      </c>
    </row>
    <row r="31" spans="1:12">
      <c r="A31" s="11">
        <v>12</v>
      </c>
      <c r="B31" s="11">
        <v>12.5</v>
      </c>
      <c r="C31" s="11">
        <f t="shared" si="0"/>
        <v>0.5</v>
      </c>
      <c r="D31" s="11">
        <v>0.5</v>
      </c>
      <c r="E31" s="11">
        <f t="shared" si="1"/>
        <v>0.5</v>
      </c>
      <c r="F31" s="11">
        <f t="shared" si="2"/>
        <v>100</v>
      </c>
      <c r="G31" s="11">
        <f t="shared" si="3"/>
        <v>12.5</v>
      </c>
      <c r="H31" s="11"/>
      <c r="I31" s="18" t="s">
        <v>98</v>
      </c>
      <c r="J31" s="18"/>
      <c r="K31" s="18" t="s">
        <v>16</v>
      </c>
      <c r="L31" s="18" t="s">
        <v>160</v>
      </c>
    </row>
    <row r="32" spans="1:12">
      <c r="A32" s="11">
        <v>12.5</v>
      </c>
      <c r="B32" s="11">
        <v>13</v>
      </c>
      <c r="C32" s="11">
        <f t="shared" si="0"/>
        <v>0.5</v>
      </c>
      <c r="D32" s="11">
        <v>0.5</v>
      </c>
      <c r="E32" s="11">
        <f t="shared" si="1"/>
        <v>0.5</v>
      </c>
      <c r="F32" s="11">
        <f t="shared" si="2"/>
        <v>100</v>
      </c>
      <c r="G32" s="11">
        <f t="shared" si="3"/>
        <v>13</v>
      </c>
      <c r="H32" s="11"/>
      <c r="I32" s="18" t="s">
        <v>98</v>
      </c>
      <c r="J32" s="18"/>
      <c r="K32" s="18" t="s">
        <v>16</v>
      </c>
      <c r="L32" s="18" t="s">
        <v>160</v>
      </c>
    </row>
    <row r="33" spans="1:12">
      <c r="A33" s="11">
        <v>13</v>
      </c>
      <c r="B33" s="11">
        <v>13.5</v>
      </c>
      <c r="C33" s="11">
        <f t="shared" si="0"/>
        <v>0.5</v>
      </c>
      <c r="D33" s="11">
        <v>0.5</v>
      </c>
      <c r="E33" s="11">
        <f t="shared" si="1"/>
        <v>0.5</v>
      </c>
      <c r="F33" s="11">
        <f t="shared" si="2"/>
        <v>100</v>
      </c>
      <c r="G33" s="11">
        <f t="shared" si="3"/>
        <v>13.5</v>
      </c>
      <c r="H33" s="11"/>
      <c r="I33" s="18" t="s">
        <v>98</v>
      </c>
      <c r="J33" s="18"/>
      <c r="K33" s="18" t="s">
        <v>16</v>
      </c>
      <c r="L33" s="18" t="s">
        <v>160</v>
      </c>
    </row>
    <row r="34" spans="1:12">
      <c r="A34" s="11">
        <v>13.5</v>
      </c>
      <c r="B34" s="11">
        <v>14</v>
      </c>
      <c r="C34" s="11">
        <f t="shared" si="0"/>
        <v>0.5</v>
      </c>
      <c r="D34" s="11">
        <v>0.5</v>
      </c>
      <c r="E34" s="11">
        <f t="shared" si="1"/>
        <v>0.5</v>
      </c>
      <c r="F34" s="11">
        <f t="shared" si="2"/>
        <v>100</v>
      </c>
      <c r="G34" s="11">
        <f t="shared" si="3"/>
        <v>14</v>
      </c>
      <c r="H34" s="11"/>
      <c r="I34" s="18" t="s">
        <v>98</v>
      </c>
      <c r="J34" s="18"/>
      <c r="K34" s="18" t="s">
        <v>16</v>
      </c>
      <c r="L34" s="18" t="s">
        <v>160</v>
      </c>
    </row>
    <row r="35" spans="1:12">
      <c r="A35" s="11">
        <v>14</v>
      </c>
      <c r="B35" s="11">
        <v>14.5</v>
      </c>
      <c r="C35" s="11">
        <f t="shared" si="0"/>
        <v>0.5</v>
      </c>
      <c r="D35" s="11">
        <v>0.5</v>
      </c>
      <c r="E35" s="11">
        <f t="shared" si="1"/>
        <v>0.5</v>
      </c>
      <c r="F35" s="11">
        <f t="shared" si="2"/>
        <v>100</v>
      </c>
      <c r="G35" s="11">
        <f t="shared" si="3"/>
        <v>14.5</v>
      </c>
      <c r="H35" s="11"/>
      <c r="I35" s="18" t="s">
        <v>98</v>
      </c>
      <c r="J35" s="18"/>
      <c r="K35" s="18" t="s">
        <v>16</v>
      </c>
      <c r="L35" s="18" t="s">
        <v>160</v>
      </c>
    </row>
    <row r="36" spans="1:12">
      <c r="A36" s="11">
        <v>14.5</v>
      </c>
      <c r="B36" s="11">
        <v>15</v>
      </c>
      <c r="C36" s="11">
        <f t="shared" si="0"/>
        <v>0.5</v>
      </c>
      <c r="D36" s="11">
        <v>0.5</v>
      </c>
      <c r="E36" s="11">
        <f t="shared" si="1"/>
        <v>0.5</v>
      </c>
      <c r="F36" s="11">
        <f t="shared" si="2"/>
        <v>100</v>
      </c>
      <c r="G36" s="11">
        <f t="shared" si="3"/>
        <v>15</v>
      </c>
      <c r="H36" s="11"/>
      <c r="I36" s="18" t="s">
        <v>98</v>
      </c>
      <c r="J36" s="18"/>
      <c r="K36" s="18" t="s">
        <v>16</v>
      </c>
      <c r="L36" s="18" t="s">
        <v>160</v>
      </c>
    </row>
    <row r="37" spans="1:12">
      <c r="A37" s="11">
        <v>15</v>
      </c>
      <c r="B37" s="11">
        <v>15.5</v>
      </c>
      <c r="C37" s="11">
        <f t="shared" si="0"/>
        <v>0.5</v>
      </c>
      <c r="D37" s="11">
        <v>0.5</v>
      </c>
      <c r="E37" s="11">
        <f t="shared" si="1"/>
        <v>0.5</v>
      </c>
      <c r="F37" s="11">
        <f t="shared" si="2"/>
        <v>100</v>
      </c>
      <c r="G37" s="11">
        <f t="shared" si="3"/>
        <v>15.5</v>
      </c>
      <c r="H37" s="11"/>
      <c r="I37" s="18" t="s">
        <v>98</v>
      </c>
      <c r="J37" s="18"/>
      <c r="K37" s="18" t="s">
        <v>16</v>
      </c>
      <c r="L37" s="18" t="s">
        <v>160</v>
      </c>
    </row>
    <row r="38" spans="1:12">
      <c r="A38" s="11">
        <v>15.5</v>
      </c>
      <c r="B38" s="11">
        <v>16</v>
      </c>
      <c r="C38" s="11">
        <f t="shared" si="0"/>
        <v>0.5</v>
      </c>
      <c r="D38" s="11">
        <v>0.5</v>
      </c>
      <c r="E38" s="11">
        <f t="shared" si="1"/>
        <v>0.5</v>
      </c>
      <c r="F38" s="11">
        <f t="shared" si="2"/>
        <v>100</v>
      </c>
      <c r="G38" s="11">
        <f t="shared" si="3"/>
        <v>16</v>
      </c>
      <c r="H38" s="11"/>
      <c r="I38" s="18" t="s">
        <v>98</v>
      </c>
      <c r="J38" s="18"/>
      <c r="K38" s="18" t="s">
        <v>16</v>
      </c>
      <c r="L38" s="18" t="s">
        <v>160</v>
      </c>
    </row>
    <row r="39" spans="1:12">
      <c r="A39" s="11">
        <v>16</v>
      </c>
      <c r="B39" s="11">
        <v>16.5</v>
      </c>
      <c r="C39" s="11">
        <f t="shared" si="0"/>
        <v>0.5</v>
      </c>
      <c r="D39" s="11">
        <v>0.5</v>
      </c>
      <c r="E39" s="11">
        <f t="shared" si="1"/>
        <v>0.5</v>
      </c>
      <c r="F39" s="11">
        <f t="shared" si="2"/>
        <v>100</v>
      </c>
      <c r="G39" s="11">
        <f t="shared" si="3"/>
        <v>16.5</v>
      </c>
      <c r="H39" s="11"/>
      <c r="I39" s="18" t="s">
        <v>98</v>
      </c>
      <c r="J39" s="18"/>
      <c r="K39" s="18" t="s">
        <v>16</v>
      </c>
      <c r="L39" s="18" t="s">
        <v>160</v>
      </c>
    </row>
    <row r="40" spans="1:12">
      <c r="A40" s="11">
        <v>16.5</v>
      </c>
      <c r="B40" s="11">
        <v>17</v>
      </c>
      <c r="C40" s="11">
        <f t="shared" si="0"/>
        <v>0.5</v>
      </c>
      <c r="D40" s="11">
        <v>0.5</v>
      </c>
      <c r="E40" s="11">
        <f t="shared" si="1"/>
        <v>0.5</v>
      </c>
      <c r="F40" s="11">
        <f t="shared" si="2"/>
        <v>100</v>
      </c>
      <c r="G40" s="11">
        <f t="shared" si="3"/>
        <v>17</v>
      </c>
      <c r="H40" s="11"/>
      <c r="I40" s="18" t="s">
        <v>98</v>
      </c>
      <c r="J40" s="18"/>
      <c r="K40" s="18" t="s">
        <v>16</v>
      </c>
      <c r="L40" s="18" t="s">
        <v>160</v>
      </c>
    </row>
    <row r="41" spans="1:12">
      <c r="A41" s="11">
        <v>17</v>
      </c>
      <c r="B41" s="11">
        <v>17.5</v>
      </c>
      <c r="C41" s="11">
        <f t="shared" si="0"/>
        <v>0.5</v>
      </c>
      <c r="D41" s="11">
        <v>0.5</v>
      </c>
      <c r="E41" s="11">
        <f t="shared" si="1"/>
        <v>0.5</v>
      </c>
      <c r="F41" s="11">
        <f t="shared" si="2"/>
        <v>100</v>
      </c>
      <c r="G41" s="11">
        <f t="shared" si="3"/>
        <v>17.5</v>
      </c>
      <c r="H41" s="11"/>
      <c r="I41" s="18" t="s">
        <v>98</v>
      </c>
      <c r="J41" s="18"/>
      <c r="K41" s="18" t="s">
        <v>16</v>
      </c>
      <c r="L41" s="18" t="s">
        <v>160</v>
      </c>
    </row>
    <row r="42" spans="1:12">
      <c r="A42" s="11">
        <v>17.5</v>
      </c>
      <c r="B42" s="11">
        <v>18</v>
      </c>
      <c r="C42" s="11">
        <f t="shared" si="0"/>
        <v>0.5</v>
      </c>
      <c r="D42" s="11">
        <v>0.5</v>
      </c>
      <c r="E42" s="11">
        <f t="shared" si="1"/>
        <v>0.5</v>
      </c>
      <c r="F42" s="11">
        <f>(D42/C42)*100</f>
        <v>100</v>
      </c>
      <c r="G42" s="11">
        <f t="shared" si="3"/>
        <v>18</v>
      </c>
      <c r="H42" s="11"/>
      <c r="I42" s="18" t="s">
        <v>98</v>
      </c>
      <c r="J42" s="18"/>
      <c r="K42" s="18" t="s">
        <v>16</v>
      </c>
      <c r="L42" s="18" t="s">
        <v>160</v>
      </c>
    </row>
    <row r="43" spans="1:12">
      <c r="A43" s="11">
        <v>18</v>
      </c>
      <c r="B43" s="11">
        <v>18.5</v>
      </c>
      <c r="C43" s="11">
        <f t="shared" si="0"/>
        <v>0.5</v>
      </c>
      <c r="D43" s="11">
        <v>0.05</v>
      </c>
      <c r="E43" s="11">
        <v>0.05</v>
      </c>
      <c r="F43" s="11">
        <f>(SUM(D43:D44)/C43)*100</f>
        <v>100</v>
      </c>
      <c r="G43" s="11">
        <f t="shared" si="3"/>
        <v>18.05</v>
      </c>
      <c r="H43" s="11">
        <v>20</v>
      </c>
      <c r="I43" s="18" t="s">
        <v>98</v>
      </c>
      <c r="J43" s="18"/>
      <c r="K43" s="18" t="s">
        <v>16</v>
      </c>
      <c r="L43" s="18" t="s">
        <v>160</v>
      </c>
    </row>
    <row r="44" spans="1:12">
      <c r="A44" s="11"/>
      <c r="B44" s="11"/>
      <c r="C44" s="11"/>
      <c r="D44" s="11">
        <v>0.45</v>
      </c>
      <c r="E44" s="11">
        <v>0.45</v>
      </c>
      <c r="F44" s="18"/>
      <c r="G44" s="11">
        <f t="shared" si="3"/>
        <v>18.5</v>
      </c>
      <c r="H44" s="11"/>
      <c r="I44" s="18" t="s">
        <v>58</v>
      </c>
      <c r="J44" s="18"/>
      <c r="K44" s="18" t="s">
        <v>14</v>
      </c>
      <c r="L44" s="18"/>
    </row>
    <row r="45" spans="1:12">
      <c r="A45" s="11">
        <v>18.5</v>
      </c>
      <c r="B45" s="11">
        <v>19</v>
      </c>
      <c r="C45" s="11">
        <f t="shared" si="0"/>
        <v>0.5</v>
      </c>
      <c r="D45" s="11">
        <v>0.5</v>
      </c>
      <c r="E45" s="11">
        <f t="shared" si="1"/>
        <v>0.5</v>
      </c>
      <c r="F45" s="11">
        <f t="shared" ref="F45:F58" si="4">(D45/C45)*100</f>
        <v>100</v>
      </c>
      <c r="G45" s="11">
        <f t="shared" si="3"/>
        <v>19</v>
      </c>
      <c r="H45" s="11">
        <v>20</v>
      </c>
      <c r="I45" s="18" t="s">
        <v>58</v>
      </c>
      <c r="J45" s="18"/>
      <c r="K45" s="18" t="s">
        <v>14</v>
      </c>
      <c r="L45" s="18"/>
    </row>
    <row r="46" spans="1:12">
      <c r="A46" s="11">
        <v>19</v>
      </c>
      <c r="B46" s="11">
        <f>A47</f>
        <v>20</v>
      </c>
      <c r="C46" s="11">
        <f t="shared" si="0"/>
        <v>1</v>
      </c>
      <c r="D46" s="11">
        <v>0.7</v>
      </c>
      <c r="E46" s="11">
        <v>1</v>
      </c>
      <c r="F46" s="11">
        <f t="shared" si="4"/>
        <v>70</v>
      </c>
      <c r="G46" s="11">
        <f t="shared" si="3"/>
        <v>20</v>
      </c>
      <c r="H46" s="11"/>
      <c r="I46" s="18" t="s">
        <v>163</v>
      </c>
      <c r="J46" s="18"/>
      <c r="K46" s="18" t="s">
        <v>16</v>
      </c>
      <c r="L46" s="18" t="s">
        <v>160</v>
      </c>
    </row>
    <row r="47" spans="1:12">
      <c r="A47" s="11">
        <v>20</v>
      </c>
      <c r="B47" s="11">
        <f t="shared" ref="B47:B58" si="5">A48</f>
        <v>21</v>
      </c>
      <c r="C47" s="11">
        <f t="shared" si="0"/>
        <v>1</v>
      </c>
      <c r="D47" s="11">
        <v>0.65</v>
      </c>
      <c r="E47" s="11">
        <v>1</v>
      </c>
      <c r="F47" s="11">
        <f t="shared" si="4"/>
        <v>65</v>
      </c>
      <c r="G47" s="11">
        <f t="shared" si="3"/>
        <v>21</v>
      </c>
      <c r="H47" s="11"/>
      <c r="I47" s="18" t="s">
        <v>163</v>
      </c>
      <c r="J47" s="18"/>
      <c r="K47" s="18" t="s">
        <v>16</v>
      </c>
      <c r="L47" s="18" t="s">
        <v>160</v>
      </c>
    </row>
    <row r="48" spans="1:12">
      <c r="A48" s="11">
        <v>21</v>
      </c>
      <c r="B48" s="11">
        <f t="shared" si="5"/>
        <v>22</v>
      </c>
      <c r="C48" s="11">
        <f t="shared" si="0"/>
        <v>1</v>
      </c>
      <c r="D48" s="11">
        <v>0.63</v>
      </c>
      <c r="E48" s="11">
        <v>1</v>
      </c>
      <c r="F48" s="11">
        <f t="shared" si="4"/>
        <v>63</v>
      </c>
      <c r="G48" s="11">
        <f t="shared" si="3"/>
        <v>22</v>
      </c>
      <c r="H48" s="11"/>
      <c r="I48" s="18" t="s">
        <v>163</v>
      </c>
      <c r="J48" s="18"/>
      <c r="K48" s="18" t="s">
        <v>16</v>
      </c>
      <c r="L48" s="18" t="s">
        <v>160</v>
      </c>
    </row>
    <row r="49" spans="1:12">
      <c r="A49" s="11">
        <v>22</v>
      </c>
      <c r="B49" s="11">
        <f t="shared" si="5"/>
        <v>23</v>
      </c>
      <c r="C49" s="11">
        <f t="shared" si="0"/>
        <v>1</v>
      </c>
      <c r="D49" s="11">
        <v>0.6</v>
      </c>
      <c r="E49" s="11">
        <v>1</v>
      </c>
      <c r="F49" s="11">
        <f t="shared" si="4"/>
        <v>60</v>
      </c>
      <c r="G49" s="11">
        <f t="shared" si="3"/>
        <v>23</v>
      </c>
      <c r="H49" s="11"/>
      <c r="I49" s="18" t="s">
        <v>163</v>
      </c>
      <c r="J49" s="18"/>
      <c r="K49" s="18" t="s">
        <v>16</v>
      </c>
      <c r="L49" s="18" t="s">
        <v>160</v>
      </c>
    </row>
    <row r="50" spans="1:12">
      <c r="A50" s="11">
        <v>23</v>
      </c>
      <c r="B50" s="11">
        <f t="shared" si="5"/>
        <v>24</v>
      </c>
      <c r="C50" s="11">
        <f t="shared" si="0"/>
        <v>1</v>
      </c>
      <c r="D50" s="11">
        <v>0.82</v>
      </c>
      <c r="E50" s="11">
        <v>1</v>
      </c>
      <c r="F50" s="11">
        <f t="shared" si="4"/>
        <v>82</v>
      </c>
      <c r="G50" s="11">
        <f t="shared" si="3"/>
        <v>24</v>
      </c>
      <c r="H50" s="11">
        <v>73</v>
      </c>
      <c r="I50" s="18" t="s">
        <v>164</v>
      </c>
      <c r="J50" s="18"/>
      <c r="K50" s="18" t="s">
        <v>165</v>
      </c>
      <c r="L50" s="18"/>
    </row>
    <row r="51" spans="1:12">
      <c r="A51" s="11">
        <v>24</v>
      </c>
      <c r="B51" s="11">
        <f t="shared" si="5"/>
        <v>24.5</v>
      </c>
      <c r="C51" s="11">
        <f t="shared" si="0"/>
        <v>0.5</v>
      </c>
      <c r="D51" s="11">
        <v>0.3</v>
      </c>
      <c r="E51" s="11">
        <v>0.5</v>
      </c>
      <c r="F51" s="11">
        <f t="shared" si="4"/>
        <v>60</v>
      </c>
      <c r="G51" s="11">
        <f t="shared" si="3"/>
        <v>24.5</v>
      </c>
      <c r="H51" s="11"/>
      <c r="I51" s="18" t="s">
        <v>98</v>
      </c>
      <c r="J51" s="18"/>
      <c r="K51" s="18" t="s">
        <v>16</v>
      </c>
      <c r="L51" s="18" t="s">
        <v>160</v>
      </c>
    </row>
    <row r="52" spans="1:12">
      <c r="A52" s="11">
        <v>24.5</v>
      </c>
      <c r="B52" s="11">
        <f t="shared" si="5"/>
        <v>25.5</v>
      </c>
      <c r="C52" s="11">
        <f t="shared" si="0"/>
        <v>1</v>
      </c>
      <c r="D52" s="11">
        <v>0.56000000000000005</v>
      </c>
      <c r="E52" s="11">
        <v>1</v>
      </c>
      <c r="F52" s="11">
        <f t="shared" si="4"/>
        <v>56.000000000000007</v>
      </c>
      <c r="G52" s="11">
        <f t="shared" si="3"/>
        <v>25.5</v>
      </c>
      <c r="H52" s="11">
        <v>10</v>
      </c>
      <c r="I52" s="18" t="s">
        <v>104</v>
      </c>
      <c r="J52" s="18"/>
      <c r="K52" s="18" t="s">
        <v>14</v>
      </c>
      <c r="L52" s="18"/>
    </row>
    <row r="53" spans="1:12">
      <c r="A53" s="11">
        <v>25.5</v>
      </c>
      <c r="B53" s="11">
        <f t="shared" si="5"/>
        <v>26.5</v>
      </c>
      <c r="C53" s="11">
        <f t="shared" si="0"/>
        <v>1</v>
      </c>
      <c r="D53" s="11">
        <v>0.62</v>
      </c>
      <c r="E53" s="11">
        <v>1</v>
      </c>
      <c r="F53" s="11">
        <f t="shared" si="4"/>
        <v>62</v>
      </c>
      <c r="G53" s="11">
        <f t="shared" si="3"/>
        <v>26.5</v>
      </c>
      <c r="H53" s="11">
        <v>12</v>
      </c>
      <c r="I53" s="18" t="s">
        <v>104</v>
      </c>
      <c r="J53" s="18"/>
      <c r="K53" s="18" t="s">
        <v>14</v>
      </c>
      <c r="L53" s="18"/>
    </row>
    <row r="54" spans="1:12">
      <c r="A54" s="11">
        <v>26.5</v>
      </c>
      <c r="B54" s="11">
        <f t="shared" si="5"/>
        <v>27.5</v>
      </c>
      <c r="C54" s="11">
        <f t="shared" si="0"/>
        <v>1</v>
      </c>
      <c r="D54" s="11">
        <v>0.57999999999999996</v>
      </c>
      <c r="E54" s="11">
        <v>1</v>
      </c>
      <c r="F54" s="11">
        <f t="shared" si="4"/>
        <v>57.999999999999993</v>
      </c>
      <c r="G54" s="11">
        <f t="shared" si="3"/>
        <v>27.5</v>
      </c>
      <c r="H54" s="11">
        <v>45</v>
      </c>
      <c r="I54" s="18" t="s">
        <v>104</v>
      </c>
      <c r="J54" s="18"/>
      <c r="K54" s="18" t="s">
        <v>14</v>
      </c>
      <c r="L54" s="18"/>
    </row>
    <row r="55" spans="1:12">
      <c r="A55" s="11">
        <v>27.5</v>
      </c>
      <c r="B55" s="11">
        <f t="shared" si="5"/>
        <v>28</v>
      </c>
      <c r="C55" s="11">
        <f t="shared" si="0"/>
        <v>0.5</v>
      </c>
      <c r="D55" s="11">
        <v>0.5</v>
      </c>
      <c r="E55" s="11">
        <v>0.5</v>
      </c>
      <c r="F55" s="11">
        <f t="shared" si="4"/>
        <v>100</v>
      </c>
      <c r="G55" s="11">
        <f t="shared" si="3"/>
        <v>28</v>
      </c>
      <c r="H55" s="11">
        <v>80</v>
      </c>
      <c r="I55" s="18" t="s">
        <v>104</v>
      </c>
      <c r="J55" s="18"/>
      <c r="K55" s="18" t="s">
        <v>14</v>
      </c>
      <c r="L55" s="18"/>
    </row>
    <row r="56" spans="1:12">
      <c r="A56" s="11">
        <v>28</v>
      </c>
      <c r="B56" s="11">
        <f t="shared" si="5"/>
        <v>29</v>
      </c>
      <c r="C56" s="11">
        <f t="shared" si="0"/>
        <v>1</v>
      </c>
      <c r="D56" s="11">
        <v>0.5</v>
      </c>
      <c r="E56" s="11">
        <v>1</v>
      </c>
      <c r="F56" s="11">
        <f t="shared" si="4"/>
        <v>50</v>
      </c>
      <c r="G56" s="11">
        <f t="shared" si="3"/>
        <v>29</v>
      </c>
      <c r="H56" s="11"/>
      <c r="I56" s="18" t="s">
        <v>104</v>
      </c>
      <c r="J56" s="18"/>
      <c r="K56" s="18" t="s">
        <v>14</v>
      </c>
      <c r="L56" s="18"/>
    </row>
    <row r="57" spans="1:12">
      <c r="A57" s="11">
        <v>29</v>
      </c>
      <c r="B57" s="11">
        <f t="shared" si="5"/>
        <v>30</v>
      </c>
      <c r="C57" s="11">
        <f t="shared" si="0"/>
        <v>1</v>
      </c>
      <c r="D57" s="11">
        <v>0.82</v>
      </c>
      <c r="E57" s="11">
        <v>1</v>
      </c>
      <c r="F57" s="11">
        <f t="shared" si="4"/>
        <v>82</v>
      </c>
      <c r="G57" s="11">
        <f t="shared" si="3"/>
        <v>30</v>
      </c>
      <c r="H57" s="11">
        <v>82</v>
      </c>
      <c r="I57" s="18" t="s">
        <v>19</v>
      </c>
      <c r="J57" s="18"/>
      <c r="K57" s="18" t="s">
        <v>14</v>
      </c>
      <c r="L57" s="18"/>
    </row>
    <row r="58" spans="1:12">
      <c r="A58" s="11">
        <v>30</v>
      </c>
      <c r="B58" s="11">
        <f t="shared" si="5"/>
        <v>31</v>
      </c>
      <c r="C58" s="11">
        <f t="shared" si="0"/>
        <v>1</v>
      </c>
      <c r="D58" s="11">
        <v>1</v>
      </c>
      <c r="E58" s="11">
        <v>1</v>
      </c>
      <c r="F58" s="11">
        <f t="shared" si="4"/>
        <v>100</v>
      </c>
      <c r="G58" s="11">
        <f t="shared" si="3"/>
        <v>31</v>
      </c>
      <c r="H58" s="11">
        <v>92</v>
      </c>
      <c r="I58" s="18" t="s">
        <v>19</v>
      </c>
      <c r="J58" s="18"/>
      <c r="K58" s="18" t="s">
        <v>14</v>
      </c>
      <c r="L58" s="18"/>
    </row>
    <row r="59" spans="1:12">
      <c r="A59" s="11">
        <v>31</v>
      </c>
      <c r="B59" s="11">
        <v>32</v>
      </c>
      <c r="C59" s="11">
        <f t="shared" si="0"/>
        <v>1</v>
      </c>
      <c r="D59" s="11">
        <v>0.1</v>
      </c>
      <c r="E59" s="11">
        <v>0.12</v>
      </c>
      <c r="F59" s="11">
        <f>(SUM(D59:D61)/C59)*100</f>
        <v>89.999999999999986</v>
      </c>
      <c r="G59" s="11">
        <f t="shared" si="3"/>
        <v>31.12</v>
      </c>
      <c r="H59" s="11">
        <v>25</v>
      </c>
      <c r="I59" s="18" t="s">
        <v>19</v>
      </c>
      <c r="J59" s="18"/>
      <c r="K59" s="18" t="s">
        <v>14</v>
      </c>
      <c r="L59" s="18"/>
    </row>
    <row r="60" spans="1:12">
      <c r="A60" s="11"/>
      <c r="B60" s="11"/>
      <c r="C60" s="11"/>
      <c r="D60" s="11">
        <v>0.6</v>
      </c>
      <c r="E60" s="11">
        <v>0.62</v>
      </c>
      <c r="F60" s="18"/>
      <c r="G60" s="11">
        <f t="shared" si="3"/>
        <v>31.740000000000002</v>
      </c>
      <c r="H60" s="11"/>
      <c r="I60" s="18" t="s">
        <v>106</v>
      </c>
      <c r="J60" s="18"/>
      <c r="K60" s="18" t="s">
        <v>20</v>
      </c>
      <c r="L60" s="18" t="s">
        <v>37</v>
      </c>
    </row>
    <row r="61" spans="1:12">
      <c r="A61" s="11"/>
      <c r="B61" s="11"/>
      <c r="C61" s="11"/>
      <c r="D61" s="11">
        <v>0.2</v>
      </c>
      <c r="E61" s="11">
        <v>0.26</v>
      </c>
      <c r="F61" s="18"/>
      <c r="G61" s="11">
        <f t="shared" si="3"/>
        <v>32</v>
      </c>
      <c r="H61" s="11"/>
      <c r="I61" s="18" t="s">
        <v>19</v>
      </c>
      <c r="J61" s="18"/>
      <c r="K61" s="18" t="s">
        <v>95</v>
      </c>
      <c r="L61" s="18"/>
    </row>
    <row r="62" spans="1:12">
      <c r="A62" s="11">
        <v>32</v>
      </c>
      <c r="B62" s="11">
        <v>33</v>
      </c>
      <c r="C62" s="11">
        <f t="shared" si="0"/>
        <v>1</v>
      </c>
      <c r="D62" s="11">
        <v>0.38</v>
      </c>
      <c r="E62" s="11">
        <v>0.38</v>
      </c>
      <c r="F62" s="11">
        <f>(SUM(D62:D63)/C62)*100</f>
        <v>100</v>
      </c>
      <c r="G62" s="11">
        <f t="shared" si="3"/>
        <v>32.380000000000003</v>
      </c>
      <c r="H62" s="11">
        <v>48</v>
      </c>
      <c r="I62" s="18" t="s">
        <v>19</v>
      </c>
      <c r="J62" s="18"/>
      <c r="K62" s="18" t="s">
        <v>95</v>
      </c>
      <c r="L62" s="18"/>
    </row>
    <row r="63" spans="1:12">
      <c r="A63" s="11"/>
      <c r="B63" s="11"/>
      <c r="C63" s="11"/>
      <c r="D63" s="11">
        <v>0.62</v>
      </c>
      <c r="E63" s="11">
        <v>0.62</v>
      </c>
      <c r="F63" s="18"/>
      <c r="G63" s="11">
        <f t="shared" si="3"/>
        <v>33</v>
      </c>
      <c r="H63" s="11"/>
      <c r="I63" s="18" t="s">
        <v>19</v>
      </c>
      <c r="J63" s="18"/>
      <c r="K63" s="18" t="s">
        <v>17</v>
      </c>
      <c r="L63" s="18"/>
    </row>
    <row r="64" spans="1:12">
      <c r="A64" s="11">
        <v>33</v>
      </c>
      <c r="B64" s="11">
        <f>A65</f>
        <v>33.799999999999997</v>
      </c>
      <c r="C64" s="11">
        <f t="shared" si="0"/>
        <v>0.79999999999999716</v>
      </c>
      <c r="D64" s="11">
        <v>0.8</v>
      </c>
      <c r="E64" s="11">
        <v>0.8</v>
      </c>
      <c r="F64" s="11">
        <f t="shared" ref="F64:F66" si="6">(D64/C64)*100</f>
        <v>100.00000000000036</v>
      </c>
      <c r="G64" s="11">
        <f t="shared" si="3"/>
        <v>33.799999999999997</v>
      </c>
      <c r="H64" s="11">
        <v>40</v>
      </c>
      <c r="I64" s="18" t="s">
        <v>19</v>
      </c>
      <c r="J64" s="18"/>
      <c r="K64" s="18" t="s">
        <v>17</v>
      </c>
      <c r="L64" s="18"/>
    </row>
    <row r="65" spans="1:12">
      <c r="A65" s="11">
        <v>33.799999999999997</v>
      </c>
      <c r="B65" s="11">
        <f t="shared" ref="B65:B66" si="7">A66</f>
        <v>34.5</v>
      </c>
      <c r="C65" s="11">
        <f t="shared" si="0"/>
        <v>0.70000000000000284</v>
      </c>
      <c r="D65" s="11">
        <v>0.7</v>
      </c>
      <c r="E65" s="11">
        <v>0.7</v>
      </c>
      <c r="F65" s="11">
        <f t="shared" si="6"/>
        <v>99.999999999999588</v>
      </c>
      <c r="G65" s="11">
        <f t="shared" si="3"/>
        <v>34.5</v>
      </c>
      <c r="H65" s="11"/>
      <c r="I65" s="18" t="s">
        <v>19</v>
      </c>
      <c r="J65" s="18"/>
      <c r="K65" s="18" t="s">
        <v>17</v>
      </c>
      <c r="L65" s="18"/>
    </row>
    <row r="66" spans="1:12">
      <c r="A66" s="11">
        <v>34.5</v>
      </c>
      <c r="B66" s="11">
        <f t="shared" si="7"/>
        <v>35.299999999999997</v>
      </c>
      <c r="C66" s="11">
        <f t="shared" si="0"/>
        <v>0.79999999999999716</v>
      </c>
      <c r="D66" s="11">
        <v>0.8</v>
      </c>
      <c r="E66" s="11">
        <v>0.8</v>
      </c>
      <c r="F66" s="11">
        <f t="shared" si="6"/>
        <v>100.00000000000036</v>
      </c>
      <c r="G66" s="11">
        <f t="shared" si="3"/>
        <v>35.299999999999997</v>
      </c>
      <c r="H66" s="11">
        <v>62.5</v>
      </c>
      <c r="I66" s="18" t="s">
        <v>19</v>
      </c>
      <c r="J66" s="18"/>
      <c r="K66" s="18" t="s">
        <v>17</v>
      </c>
      <c r="L66" s="18"/>
    </row>
    <row r="67" spans="1:12">
      <c r="A67" s="11">
        <v>35.299999999999997</v>
      </c>
      <c r="B67" s="11">
        <v>36.299999999999997</v>
      </c>
      <c r="C67" s="11">
        <f t="shared" si="0"/>
        <v>1</v>
      </c>
      <c r="D67" s="11">
        <v>0.38</v>
      </c>
      <c r="E67" s="11">
        <v>0.38</v>
      </c>
      <c r="F67" s="11">
        <f>(SUM(D67:D68)/C67)*100</f>
        <v>100</v>
      </c>
      <c r="G67" s="11">
        <f t="shared" si="3"/>
        <v>35.68</v>
      </c>
      <c r="H67" s="11">
        <v>30</v>
      </c>
      <c r="I67" s="18" t="s">
        <v>19</v>
      </c>
      <c r="J67" s="18"/>
      <c r="K67" s="18" t="s">
        <v>20</v>
      </c>
      <c r="L67" s="18"/>
    </row>
    <row r="68" spans="1:12">
      <c r="A68" s="11"/>
      <c r="B68" s="11"/>
      <c r="C68" s="11"/>
      <c r="D68" s="11">
        <v>0.62</v>
      </c>
      <c r="E68" s="11">
        <v>0.62</v>
      </c>
      <c r="F68" s="18"/>
      <c r="G68" s="11">
        <f t="shared" si="3"/>
        <v>36.299999999999997</v>
      </c>
      <c r="H68" s="11"/>
      <c r="I68" s="18" t="s">
        <v>106</v>
      </c>
      <c r="J68" s="18"/>
      <c r="K68" s="18" t="s">
        <v>20</v>
      </c>
      <c r="L68" s="18" t="s">
        <v>37</v>
      </c>
    </row>
    <row r="69" spans="1:12">
      <c r="A69" s="11">
        <v>36.299999999999997</v>
      </c>
      <c r="B69" s="11">
        <f>A70</f>
        <v>37.299999999999997</v>
      </c>
      <c r="C69" s="11">
        <f t="shared" si="0"/>
        <v>1</v>
      </c>
      <c r="D69" s="11">
        <v>1</v>
      </c>
      <c r="E69" s="11">
        <v>1</v>
      </c>
      <c r="F69" s="11">
        <f t="shared" ref="F69:F73" si="8">(D69/C69)*100</f>
        <v>100</v>
      </c>
      <c r="G69" s="11">
        <f t="shared" si="3"/>
        <v>37.299999999999997</v>
      </c>
      <c r="H69" s="11">
        <v>61</v>
      </c>
      <c r="I69" s="18" t="s">
        <v>19</v>
      </c>
      <c r="J69" s="18"/>
      <c r="K69" s="18" t="s">
        <v>166</v>
      </c>
      <c r="L69" s="18"/>
    </row>
    <row r="70" spans="1:12">
      <c r="A70" s="11">
        <v>37.299999999999997</v>
      </c>
      <c r="B70" s="11">
        <f t="shared" ref="B70:B73" si="9">A71</f>
        <v>38.1</v>
      </c>
      <c r="C70" s="11">
        <f t="shared" si="0"/>
        <v>0.80000000000000426</v>
      </c>
      <c r="D70" s="11">
        <v>0.55000000000000004</v>
      </c>
      <c r="E70" s="11">
        <v>0.8</v>
      </c>
      <c r="F70" s="11">
        <f t="shared" si="8"/>
        <v>68.749999999999645</v>
      </c>
      <c r="G70" s="11">
        <f t="shared" si="3"/>
        <v>38.099999999999994</v>
      </c>
      <c r="H70" s="11">
        <v>38.75</v>
      </c>
      <c r="I70" s="18" t="s">
        <v>167</v>
      </c>
      <c r="J70" s="18"/>
      <c r="K70" s="18" t="s">
        <v>168</v>
      </c>
      <c r="L70" s="18"/>
    </row>
    <row r="71" spans="1:12">
      <c r="A71" s="11">
        <v>38.1</v>
      </c>
      <c r="B71" s="11">
        <f t="shared" si="9"/>
        <v>39.1</v>
      </c>
      <c r="C71" s="11">
        <f t="shared" si="0"/>
        <v>1</v>
      </c>
      <c r="D71" s="11">
        <v>1</v>
      </c>
      <c r="E71" s="11">
        <v>1</v>
      </c>
      <c r="F71" s="11">
        <f t="shared" si="8"/>
        <v>100</v>
      </c>
      <c r="G71" s="11">
        <f t="shared" si="3"/>
        <v>39.099999999999994</v>
      </c>
      <c r="H71" s="11">
        <v>63</v>
      </c>
      <c r="I71" s="18" t="s">
        <v>19</v>
      </c>
      <c r="J71" s="18"/>
      <c r="K71" s="18" t="s">
        <v>169</v>
      </c>
      <c r="L71" s="18"/>
    </row>
    <row r="72" spans="1:12">
      <c r="A72" s="11">
        <v>39.1</v>
      </c>
      <c r="B72" s="11">
        <f t="shared" si="9"/>
        <v>40.1</v>
      </c>
      <c r="C72" s="11">
        <f t="shared" si="0"/>
        <v>1</v>
      </c>
      <c r="D72" s="11">
        <v>1</v>
      </c>
      <c r="E72" s="11">
        <v>1</v>
      </c>
      <c r="F72" s="11">
        <f t="shared" si="8"/>
        <v>100</v>
      </c>
      <c r="G72" s="11">
        <f t="shared" si="3"/>
        <v>40.099999999999994</v>
      </c>
      <c r="H72" s="11">
        <v>35</v>
      </c>
      <c r="I72" s="18" t="s">
        <v>106</v>
      </c>
      <c r="J72" s="18"/>
      <c r="K72" s="18" t="s">
        <v>95</v>
      </c>
      <c r="L72" s="18" t="s">
        <v>37</v>
      </c>
    </row>
    <row r="73" spans="1:12">
      <c r="A73" s="11">
        <v>40.1</v>
      </c>
      <c r="B73" s="11">
        <f t="shared" si="9"/>
        <v>41.1</v>
      </c>
      <c r="C73" s="11">
        <f t="shared" ref="C73:C81" si="10">B73-A73</f>
        <v>1</v>
      </c>
      <c r="D73" s="11">
        <v>1</v>
      </c>
      <c r="E73" s="11">
        <v>1</v>
      </c>
      <c r="F73" s="11">
        <f t="shared" si="8"/>
        <v>100</v>
      </c>
      <c r="G73" s="11">
        <f t="shared" ref="G73:G83" si="11">G72+E73</f>
        <v>41.099999999999994</v>
      </c>
      <c r="H73" s="11">
        <v>50</v>
      </c>
      <c r="I73" s="18" t="s">
        <v>106</v>
      </c>
      <c r="J73" s="18"/>
      <c r="K73" s="18" t="s">
        <v>20</v>
      </c>
      <c r="L73" s="18" t="s">
        <v>37</v>
      </c>
    </row>
    <row r="74" spans="1:12">
      <c r="A74" s="11">
        <v>41.1</v>
      </c>
      <c r="B74" s="11">
        <v>44.1</v>
      </c>
      <c r="C74" s="11">
        <f t="shared" si="10"/>
        <v>3</v>
      </c>
      <c r="D74" s="11">
        <v>2</v>
      </c>
      <c r="E74" s="11">
        <v>2</v>
      </c>
      <c r="F74" s="11">
        <f>(SUM(D74:D75)/C74)*100</f>
        <v>100</v>
      </c>
      <c r="G74" s="11">
        <f t="shared" si="11"/>
        <v>43.099999999999994</v>
      </c>
      <c r="H74" s="11">
        <v>30.3</v>
      </c>
      <c r="I74" s="18" t="s">
        <v>106</v>
      </c>
      <c r="J74" s="18"/>
      <c r="K74" s="18" t="s">
        <v>20</v>
      </c>
      <c r="L74" s="18" t="s">
        <v>37</v>
      </c>
    </row>
    <row r="75" spans="1:12">
      <c r="A75" s="11"/>
      <c r="B75" s="11"/>
      <c r="C75" s="11"/>
      <c r="D75" s="11">
        <v>1</v>
      </c>
      <c r="E75" s="11">
        <v>1</v>
      </c>
      <c r="F75" s="18"/>
      <c r="G75" s="11">
        <f t="shared" si="11"/>
        <v>44.099999999999994</v>
      </c>
      <c r="H75" s="11"/>
      <c r="I75" s="18" t="s">
        <v>104</v>
      </c>
      <c r="J75" s="18"/>
      <c r="K75" s="18" t="s">
        <v>20</v>
      </c>
      <c r="L75" s="18"/>
    </row>
    <row r="76" spans="1:12">
      <c r="A76" s="11">
        <v>44.1</v>
      </c>
      <c r="B76" s="11">
        <v>45.4</v>
      </c>
      <c r="C76" s="11">
        <f t="shared" si="10"/>
        <v>1.2999999999999972</v>
      </c>
      <c r="D76" s="11">
        <v>0.55000000000000004</v>
      </c>
      <c r="E76" s="11">
        <v>0.55000000000000004</v>
      </c>
      <c r="F76" s="11">
        <f>(SUM(D76:D78)/C76)*100</f>
        <v>100.00000000000023</v>
      </c>
      <c r="G76" s="11">
        <f t="shared" si="11"/>
        <v>44.649999999999991</v>
      </c>
      <c r="H76" s="11">
        <v>58.4</v>
      </c>
      <c r="I76" s="18" t="s">
        <v>104</v>
      </c>
      <c r="J76" s="18"/>
      <c r="K76" s="18" t="s">
        <v>20</v>
      </c>
      <c r="L76" s="18"/>
    </row>
    <row r="77" spans="1:12">
      <c r="A77" s="11"/>
      <c r="B77" s="11"/>
      <c r="C77" s="11"/>
      <c r="D77" s="11">
        <v>0.24</v>
      </c>
      <c r="E77" s="11">
        <v>0.24</v>
      </c>
      <c r="F77" s="18"/>
      <c r="G77" s="11">
        <f t="shared" si="11"/>
        <v>44.889999999999993</v>
      </c>
      <c r="H77" s="11"/>
      <c r="I77" s="18" t="s">
        <v>104</v>
      </c>
      <c r="J77" s="18"/>
      <c r="K77" s="18" t="s">
        <v>20</v>
      </c>
      <c r="L77" s="18"/>
    </row>
    <row r="78" spans="1:12">
      <c r="A78" s="11"/>
      <c r="B78" s="11"/>
      <c r="C78" s="11"/>
      <c r="D78" s="11">
        <v>0.51</v>
      </c>
      <c r="E78" s="11">
        <v>0.51</v>
      </c>
      <c r="F78" s="18"/>
      <c r="G78" s="11">
        <f t="shared" si="11"/>
        <v>45.399999999999991</v>
      </c>
      <c r="H78" s="11"/>
      <c r="I78" s="18" t="s">
        <v>104</v>
      </c>
      <c r="J78" s="18"/>
      <c r="K78" s="18" t="s">
        <v>103</v>
      </c>
      <c r="L78" s="18"/>
    </row>
    <row r="79" spans="1:12">
      <c r="A79" s="11">
        <v>45.4</v>
      </c>
      <c r="B79" s="11">
        <v>47.2</v>
      </c>
      <c r="C79" s="11">
        <f t="shared" si="10"/>
        <v>1.8000000000000043</v>
      </c>
      <c r="D79" s="11">
        <v>1.42</v>
      </c>
      <c r="E79" s="11">
        <v>1.42</v>
      </c>
      <c r="F79" s="11">
        <f>(SUM(D79:D80)/C79)*100</f>
        <v>99.999999999999758</v>
      </c>
      <c r="G79" s="11">
        <f t="shared" si="11"/>
        <v>46.819999999999993</v>
      </c>
      <c r="H79" s="11">
        <v>64.400000000000006</v>
      </c>
      <c r="I79" s="18" t="s">
        <v>104</v>
      </c>
      <c r="J79" s="18"/>
      <c r="K79" s="18" t="s">
        <v>103</v>
      </c>
      <c r="L79" s="18"/>
    </row>
    <row r="80" spans="1:12">
      <c r="A80" s="11"/>
      <c r="B80" s="11"/>
      <c r="C80" s="11"/>
      <c r="D80" s="11">
        <v>0.38</v>
      </c>
      <c r="E80" s="11">
        <v>0.38</v>
      </c>
      <c r="F80" s="18"/>
      <c r="G80" s="11">
        <f t="shared" si="11"/>
        <v>47.199999999999996</v>
      </c>
      <c r="H80" s="11"/>
      <c r="I80" s="18" t="s">
        <v>106</v>
      </c>
      <c r="J80" s="18"/>
      <c r="K80" s="18" t="s">
        <v>107</v>
      </c>
      <c r="L80" s="18" t="s">
        <v>37</v>
      </c>
    </row>
    <row r="81" spans="1:12">
      <c r="A81" s="11">
        <v>47.2</v>
      </c>
      <c r="B81" s="11">
        <v>50</v>
      </c>
      <c r="C81" s="11">
        <f t="shared" si="10"/>
        <v>2.7999999999999972</v>
      </c>
      <c r="D81" s="11">
        <v>0.35</v>
      </c>
      <c r="E81" s="11">
        <v>0.35</v>
      </c>
      <c r="F81" s="11">
        <f>(SUM(D81:D83)/C81)*100</f>
        <v>100.00000000000009</v>
      </c>
      <c r="G81" s="11">
        <f t="shared" si="11"/>
        <v>47.55</v>
      </c>
      <c r="H81" s="11">
        <v>76</v>
      </c>
      <c r="I81" s="18" t="s">
        <v>106</v>
      </c>
      <c r="J81" s="26"/>
      <c r="K81" s="18" t="s">
        <v>107</v>
      </c>
      <c r="L81" s="18" t="s">
        <v>37</v>
      </c>
    </row>
    <row r="82" spans="1:12">
      <c r="A82" s="11"/>
      <c r="B82" s="11"/>
      <c r="C82" s="11"/>
      <c r="D82" s="11">
        <v>0.52</v>
      </c>
      <c r="E82" s="11">
        <v>0.52</v>
      </c>
      <c r="F82" s="18"/>
      <c r="G82" s="11">
        <f t="shared" si="11"/>
        <v>48.07</v>
      </c>
      <c r="H82" s="11"/>
      <c r="I82" s="18" t="s">
        <v>104</v>
      </c>
      <c r="J82" s="18"/>
      <c r="K82" s="18" t="s">
        <v>95</v>
      </c>
      <c r="L82" s="18"/>
    </row>
    <row r="83" spans="1:12">
      <c r="A83" s="11"/>
      <c r="B83" s="11"/>
      <c r="C83" s="11"/>
      <c r="D83" s="11">
        <v>1.93</v>
      </c>
      <c r="E83" s="11">
        <v>1.93</v>
      </c>
      <c r="F83" s="18"/>
      <c r="G83" s="11">
        <f t="shared" si="11"/>
        <v>50</v>
      </c>
      <c r="H83" s="11"/>
      <c r="I83" s="18" t="s">
        <v>19</v>
      </c>
      <c r="J83" s="18"/>
      <c r="K83" s="18" t="s">
        <v>169</v>
      </c>
      <c r="L83" s="18"/>
    </row>
    <row r="86" spans="1:12" customFormat="1" ht="14.45" customHeight="1">
      <c r="A86" s="25"/>
      <c r="B86" s="25"/>
      <c r="C86" s="23"/>
      <c r="D86" s="23"/>
      <c r="E86" s="22"/>
      <c r="F86" s="13"/>
      <c r="G86" s="13"/>
      <c r="H86" s="13"/>
      <c r="I86" s="23"/>
      <c r="J86" s="23"/>
      <c r="K86" s="23"/>
      <c r="L86" s="23"/>
    </row>
    <row r="87" spans="1:12" s="4" customFormat="1">
      <c r="A87" s="10"/>
      <c r="B87" s="10"/>
      <c r="C87" s="23"/>
      <c r="D87" s="23"/>
      <c r="E87" s="22"/>
      <c r="F87" s="13"/>
      <c r="G87" s="13"/>
      <c r="H87" s="13"/>
      <c r="I87" s="23"/>
      <c r="J87" s="23"/>
      <c r="K87" s="23"/>
      <c r="L87" s="23"/>
    </row>
    <row r="147" spans="1:12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</row>
    <row r="152" spans="1:12" customFormat="1" ht="14.45" customHeight="1">
      <c r="A152" s="25"/>
      <c r="B152" s="25"/>
      <c r="C152" s="23"/>
      <c r="D152" s="23"/>
      <c r="E152" s="22"/>
      <c r="F152" s="13"/>
      <c r="G152" s="13"/>
      <c r="H152" s="13"/>
      <c r="I152" s="23"/>
      <c r="J152" s="23"/>
      <c r="K152" s="23"/>
      <c r="L152" s="23"/>
    </row>
    <row r="153" spans="1:12" s="4" customFormat="1">
      <c r="A153" s="10"/>
      <c r="B153" s="10"/>
      <c r="C153" s="23"/>
      <c r="D153" s="23"/>
      <c r="E153" s="22"/>
      <c r="F153" s="13"/>
      <c r="G153" s="13"/>
      <c r="H153" s="13"/>
      <c r="I153" s="23"/>
      <c r="J153" s="23"/>
      <c r="K153" s="23"/>
      <c r="L153" s="23"/>
    </row>
    <row r="253" spans="1:1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</row>
    <row r="258" spans="1:12" customFormat="1" ht="14.45" customHeight="1">
      <c r="A258" s="25"/>
      <c r="B258" s="25"/>
      <c r="C258" s="23"/>
      <c r="D258" s="23"/>
      <c r="E258" s="22"/>
      <c r="F258" s="13"/>
      <c r="G258" s="13"/>
      <c r="H258" s="13"/>
      <c r="I258" s="23"/>
      <c r="J258" s="23"/>
      <c r="K258" s="23"/>
      <c r="L258" s="23"/>
    </row>
    <row r="259" spans="1:12" s="4" customFormat="1">
      <c r="A259" s="10"/>
      <c r="B259" s="10"/>
      <c r="C259" s="23"/>
      <c r="D259" s="23"/>
      <c r="E259" s="22"/>
      <c r="F259" s="13"/>
      <c r="G259" s="13"/>
      <c r="H259" s="13"/>
      <c r="I259" s="23"/>
      <c r="J259" s="23"/>
      <c r="K259" s="23"/>
      <c r="L259" s="23"/>
    </row>
  </sheetData>
  <mergeCells count="12">
    <mergeCell ref="A1:L1"/>
    <mergeCell ref="J5:J6"/>
    <mergeCell ref="K5:K6"/>
    <mergeCell ref="L5:L6"/>
    <mergeCell ref="F5:F6"/>
    <mergeCell ref="G5:G6"/>
    <mergeCell ref="H5:H6"/>
    <mergeCell ref="A5:B5"/>
    <mergeCell ref="C5:C6"/>
    <mergeCell ref="D5:D6"/>
    <mergeCell ref="E5:E6"/>
    <mergeCell ref="I5:I6"/>
  </mergeCells>
  <printOptions horizontalCentered="1"/>
  <pageMargins left="0.511811023622047" right="0.31496062992126" top="1.14173228346457" bottom="0.35433070866141703" header="0.45" footer="0.31496062992126"/>
  <pageSetup paperSize="9" scale="88" orientation="landscape" r:id="rId1"/>
  <headerFooter>
    <oddHeader>&amp;R&amp;G
ANNEXURE-VI/&amp;P</oddHeader>
  </headerFooter>
  <rowBreaks count="2" manualBreakCount="2">
    <brk id="146" max="16383" man="1"/>
    <brk id="25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90"/>
  <sheetViews>
    <sheetView zoomScale="150" zoomScaleNormal="150" workbookViewId="0">
      <selection activeCell="I12" sqref="I12"/>
    </sheetView>
  </sheetViews>
  <sheetFormatPr defaultColWidth="9.140625" defaultRowHeight="15.75"/>
  <cols>
    <col min="1" max="1" width="6.28515625" style="1" customWidth="1"/>
    <col min="2" max="2" width="5.140625" style="1" customWidth="1"/>
    <col min="3" max="3" width="5.5703125" style="1" bestFit="1" customWidth="1"/>
    <col min="4" max="4" width="9.7109375" style="1" bestFit="1" customWidth="1"/>
    <col min="5" max="5" width="6.42578125" style="1" customWidth="1"/>
    <col min="6" max="6" width="37.7109375" style="1" bestFit="1" customWidth="1"/>
    <col min="7" max="7" width="10.28515625" style="1" bestFit="1" customWidth="1"/>
    <col min="8" max="8" width="15.28515625" style="1" bestFit="1" customWidth="1"/>
    <col min="9" max="9" width="15.42578125" style="1" bestFit="1" customWidth="1"/>
    <col min="10" max="16384" width="9.140625" style="1"/>
  </cols>
  <sheetData>
    <row r="1" spans="1:9">
      <c r="A1" s="44" t="s">
        <v>62</v>
      </c>
      <c r="B1" s="44"/>
      <c r="C1" s="44"/>
      <c r="D1" s="44"/>
      <c r="E1" s="44"/>
      <c r="F1" s="44"/>
      <c r="G1" s="44"/>
      <c r="H1" s="44"/>
      <c r="I1" s="44"/>
    </row>
    <row r="2" spans="1:9" customFormat="1" ht="15">
      <c r="A2" s="5" t="s">
        <v>68</v>
      </c>
      <c r="B2" s="6"/>
      <c r="C2" s="6"/>
      <c r="D2" s="7"/>
      <c r="E2" s="6"/>
      <c r="G2" s="6" t="s">
        <v>71</v>
      </c>
      <c r="H2" s="5"/>
      <c r="I2" s="5"/>
    </row>
    <row r="3" spans="1:9" customFormat="1" ht="15">
      <c r="A3" s="5" t="s">
        <v>67</v>
      </c>
      <c r="B3" s="6"/>
      <c r="C3" s="6"/>
      <c r="D3" s="7"/>
      <c r="E3" s="6"/>
      <c r="G3" s="6" t="s">
        <v>72</v>
      </c>
      <c r="H3" s="5"/>
      <c r="I3" s="5"/>
    </row>
    <row r="4" spans="1:9" customFormat="1" ht="15">
      <c r="A4" s="5" t="s">
        <v>69</v>
      </c>
      <c r="B4" s="6"/>
      <c r="C4" s="6"/>
      <c r="D4" s="7"/>
      <c r="E4" s="6"/>
      <c r="G4" s="6" t="s">
        <v>73</v>
      </c>
      <c r="H4" s="5"/>
      <c r="I4" s="5"/>
    </row>
    <row r="5" spans="1:9" customFormat="1" ht="15">
      <c r="A5" s="5" t="s">
        <v>70</v>
      </c>
      <c r="B5" s="6"/>
      <c r="C5" s="6"/>
      <c r="D5" s="7"/>
      <c r="E5" s="6"/>
      <c r="G5" s="6" t="s">
        <v>66</v>
      </c>
      <c r="I5" s="5"/>
    </row>
    <row r="6" spans="1:9" customFormat="1" ht="15">
      <c r="A6" s="57" t="s">
        <v>91</v>
      </c>
      <c r="B6" s="57"/>
      <c r="C6" s="38" t="s">
        <v>2</v>
      </c>
      <c r="D6" s="38" t="s">
        <v>3</v>
      </c>
      <c r="E6" s="58" t="s">
        <v>4</v>
      </c>
      <c r="F6" s="38" t="s">
        <v>5</v>
      </c>
      <c r="G6" s="38" t="s">
        <v>6</v>
      </c>
      <c r="H6" s="38" t="s">
        <v>7</v>
      </c>
      <c r="I6" s="38" t="s">
        <v>8</v>
      </c>
    </row>
    <row r="7" spans="1:9" s="4" customFormat="1">
      <c r="A7" s="8" t="s">
        <v>0</v>
      </c>
      <c r="B7" s="8" t="s">
        <v>1</v>
      </c>
      <c r="C7" s="38"/>
      <c r="D7" s="38"/>
      <c r="E7" s="58"/>
      <c r="F7" s="38"/>
      <c r="G7" s="38"/>
      <c r="H7" s="38"/>
      <c r="I7" s="38"/>
    </row>
    <row r="8" spans="1:9">
      <c r="A8" s="2">
        <v>0</v>
      </c>
      <c r="B8" s="2">
        <v>0.5</v>
      </c>
      <c r="C8" s="2">
        <v>0.5</v>
      </c>
      <c r="D8" s="2">
        <v>0.5</v>
      </c>
      <c r="E8" s="2">
        <v>0.5</v>
      </c>
      <c r="F8" s="2" t="s">
        <v>9</v>
      </c>
      <c r="G8" s="2"/>
      <c r="H8" s="2" t="s">
        <v>14</v>
      </c>
      <c r="I8" s="2"/>
    </row>
    <row r="9" spans="1:9">
      <c r="A9" s="2">
        <v>0.5</v>
      </c>
      <c r="B9" s="2">
        <v>1</v>
      </c>
      <c r="C9" s="2">
        <v>0.5</v>
      </c>
      <c r="D9" s="2">
        <v>0.5</v>
      </c>
      <c r="E9" s="2">
        <v>0.5</v>
      </c>
      <c r="F9" s="2" t="s">
        <v>9</v>
      </c>
      <c r="G9" s="2"/>
      <c r="H9" s="2" t="s">
        <v>14</v>
      </c>
      <c r="I9" s="2"/>
    </row>
    <row r="10" spans="1:9">
      <c r="A10" s="2">
        <v>1</v>
      </c>
      <c r="B10" s="2">
        <v>1.5</v>
      </c>
      <c r="C10" s="2">
        <v>0.5</v>
      </c>
      <c r="D10" s="2">
        <v>0.5</v>
      </c>
      <c r="E10" s="2">
        <v>0.5</v>
      </c>
      <c r="F10" s="2" t="s">
        <v>10</v>
      </c>
      <c r="G10" s="2"/>
      <c r="H10" s="2" t="s">
        <v>15</v>
      </c>
      <c r="I10" s="2" t="s">
        <v>35</v>
      </c>
    </row>
    <row r="11" spans="1:9">
      <c r="A11" s="2">
        <v>1.5</v>
      </c>
      <c r="B11" s="2">
        <v>2</v>
      </c>
      <c r="C11" s="2">
        <v>0.5</v>
      </c>
      <c r="D11" s="2">
        <v>0.5</v>
      </c>
      <c r="E11" s="2">
        <v>0.5</v>
      </c>
      <c r="F11" s="2" t="s">
        <v>11</v>
      </c>
      <c r="G11" s="2"/>
      <c r="H11" s="2" t="s">
        <v>16</v>
      </c>
      <c r="I11" s="2" t="s">
        <v>36</v>
      </c>
    </row>
    <row r="12" spans="1:9">
      <c r="A12" s="2">
        <v>2</v>
      </c>
      <c r="B12" s="2">
        <v>2.5</v>
      </c>
      <c r="C12" s="2">
        <v>0.5</v>
      </c>
      <c r="D12" s="2">
        <v>0.5</v>
      </c>
      <c r="E12" s="2">
        <v>0.5</v>
      </c>
      <c r="F12" s="2" t="s">
        <v>11</v>
      </c>
      <c r="G12" s="2"/>
      <c r="H12" s="2" t="s">
        <v>16</v>
      </c>
      <c r="I12" s="2" t="s">
        <v>36</v>
      </c>
    </row>
    <row r="13" spans="1:9">
      <c r="A13" s="2">
        <v>2.5</v>
      </c>
      <c r="B13" s="2">
        <v>3</v>
      </c>
      <c r="C13" s="2">
        <v>0.5</v>
      </c>
      <c r="D13" s="2">
        <v>0.5</v>
      </c>
      <c r="E13" s="2">
        <v>0.5</v>
      </c>
      <c r="F13" s="2" t="s">
        <v>12</v>
      </c>
      <c r="G13" s="2"/>
      <c r="H13" s="2" t="s">
        <v>14</v>
      </c>
      <c r="I13" s="2"/>
    </row>
    <row r="14" spans="1:9">
      <c r="A14" s="2">
        <v>3</v>
      </c>
      <c r="B14" s="2">
        <v>3.5</v>
      </c>
      <c r="C14" s="2">
        <v>0.5</v>
      </c>
      <c r="D14" s="2">
        <v>0.5</v>
      </c>
      <c r="E14" s="2">
        <v>0.5</v>
      </c>
      <c r="F14" s="2" t="s">
        <v>12</v>
      </c>
      <c r="G14" s="2"/>
      <c r="H14" s="2" t="s">
        <v>14</v>
      </c>
      <c r="I14" s="2"/>
    </row>
    <row r="15" spans="1:9">
      <c r="A15" s="2">
        <v>3.5</v>
      </c>
      <c r="B15" s="2">
        <v>4</v>
      </c>
      <c r="C15" s="2">
        <v>0.5</v>
      </c>
      <c r="D15" s="2">
        <v>0.5</v>
      </c>
      <c r="E15" s="2">
        <v>0.5</v>
      </c>
      <c r="F15" s="2" t="s">
        <v>12</v>
      </c>
      <c r="G15" s="2"/>
      <c r="H15" s="2" t="s">
        <v>14</v>
      </c>
      <c r="I15" s="2"/>
    </row>
    <row r="16" spans="1:9">
      <c r="A16" s="2">
        <v>4</v>
      </c>
      <c r="B16" s="2">
        <v>5</v>
      </c>
      <c r="C16" s="2">
        <v>1</v>
      </c>
      <c r="D16" s="2">
        <v>0.5</v>
      </c>
      <c r="E16" s="2">
        <v>0.5</v>
      </c>
      <c r="F16" s="2" t="s">
        <v>12</v>
      </c>
      <c r="G16" s="2"/>
      <c r="H16" s="2" t="s">
        <v>14</v>
      </c>
      <c r="I16" s="2"/>
    </row>
    <row r="17" spans="1:9">
      <c r="A17" s="2">
        <v>5</v>
      </c>
      <c r="B17" s="2">
        <v>5.5</v>
      </c>
      <c r="C17" s="2">
        <v>0.5</v>
      </c>
      <c r="D17" s="2">
        <v>0.5</v>
      </c>
      <c r="E17" s="2">
        <v>0.15000000000000036</v>
      </c>
      <c r="F17" s="2" t="s">
        <v>12</v>
      </c>
      <c r="G17" s="2"/>
      <c r="H17" s="2" t="s">
        <v>14</v>
      </c>
      <c r="I17" s="2"/>
    </row>
    <row r="18" spans="1:9">
      <c r="A18" s="2"/>
      <c r="B18" s="2"/>
      <c r="C18" s="2"/>
      <c r="D18" s="2"/>
      <c r="E18" s="2">
        <v>0.34999999999999964</v>
      </c>
      <c r="F18" s="2" t="s">
        <v>30</v>
      </c>
      <c r="G18" s="2"/>
      <c r="H18" s="2" t="s">
        <v>17</v>
      </c>
      <c r="I18" s="2"/>
    </row>
    <row r="19" spans="1:9">
      <c r="A19" s="2">
        <v>5.5</v>
      </c>
      <c r="B19" s="2">
        <v>6</v>
      </c>
      <c r="C19" s="2">
        <v>0.5</v>
      </c>
      <c r="D19" s="2">
        <v>0.5</v>
      </c>
      <c r="E19" s="2">
        <v>0.5</v>
      </c>
      <c r="F19" s="2" t="s">
        <v>30</v>
      </c>
      <c r="G19" s="2"/>
      <c r="H19" s="2" t="s">
        <v>17</v>
      </c>
      <c r="I19" s="2"/>
    </row>
    <row r="20" spans="1:9">
      <c r="A20" s="2">
        <v>6</v>
      </c>
      <c r="B20" s="2">
        <v>6.5</v>
      </c>
      <c r="C20" s="2">
        <v>0.5</v>
      </c>
      <c r="D20" s="2">
        <v>0.5</v>
      </c>
      <c r="E20" s="2">
        <v>0.5</v>
      </c>
      <c r="F20" s="2" t="s">
        <v>30</v>
      </c>
      <c r="G20" s="2"/>
      <c r="H20" s="2" t="s">
        <v>17</v>
      </c>
      <c r="I20" s="2"/>
    </row>
    <row r="21" spans="1:9">
      <c r="A21" s="2">
        <v>6.5</v>
      </c>
      <c r="B21" s="2">
        <v>7</v>
      </c>
      <c r="C21" s="2">
        <v>0.5</v>
      </c>
      <c r="D21" s="2">
        <v>0.5</v>
      </c>
      <c r="E21" s="2">
        <v>0.5</v>
      </c>
      <c r="F21" s="2" t="s">
        <v>30</v>
      </c>
      <c r="G21" s="2"/>
      <c r="H21" s="2" t="s">
        <v>17</v>
      </c>
      <c r="I21" s="2"/>
    </row>
    <row r="22" spans="1:9">
      <c r="A22" s="2">
        <v>7</v>
      </c>
      <c r="B22" s="2">
        <v>7.5</v>
      </c>
      <c r="C22" s="2">
        <v>0.5</v>
      </c>
      <c r="D22" s="2">
        <v>0.5</v>
      </c>
      <c r="E22" s="2">
        <v>0.5</v>
      </c>
      <c r="F22" s="2" t="s">
        <v>30</v>
      </c>
      <c r="G22" s="2"/>
      <c r="H22" s="2" t="s">
        <v>17</v>
      </c>
      <c r="I22" s="2"/>
    </row>
    <row r="23" spans="1:9">
      <c r="A23" s="2">
        <v>7.5</v>
      </c>
      <c r="B23" s="2">
        <v>8</v>
      </c>
      <c r="C23" s="2">
        <v>0.5</v>
      </c>
      <c r="D23" s="2">
        <v>0.5</v>
      </c>
      <c r="E23" s="2">
        <v>0.5</v>
      </c>
      <c r="F23" s="2" t="s">
        <v>30</v>
      </c>
      <c r="G23" s="2"/>
      <c r="H23" s="2" t="s">
        <v>17</v>
      </c>
      <c r="I23" s="2"/>
    </row>
    <row r="24" spans="1:9">
      <c r="A24" s="2">
        <v>8</v>
      </c>
      <c r="B24" s="2">
        <v>8.5</v>
      </c>
      <c r="C24" s="2">
        <v>0.5</v>
      </c>
      <c r="D24" s="2">
        <v>0.5</v>
      </c>
      <c r="E24" s="2">
        <v>0.5</v>
      </c>
      <c r="F24" s="2" t="s">
        <v>30</v>
      </c>
      <c r="G24" s="2"/>
      <c r="H24" s="2" t="s">
        <v>17</v>
      </c>
      <c r="I24" s="2"/>
    </row>
    <row r="25" spans="1:9">
      <c r="A25" s="2">
        <v>8.5</v>
      </c>
      <c r="B25" s="2">
        <v>9</v>
      </c>
      <c r="C25" s="2">
        <v>0.5</v>
      </c>
      <c r="D25" s="2">
        <v>0.5</v>
      </c>
      <c r="E25" s="2">
        <v>0.5</v>
      </c>
      <c r="F25" s="2" t="s">
        <v>30</v>
      </c>
      <c r="G25" s="2"/>
      <c r="H25" s="2" t="s">
        <v>17</v>
      </c>
      <c r="I25" s="2"/>
    </row>
    <row r="26" spans="1:9">
      <c r="A26" s="2">
        <v>9</v>
      </c>
      <c r="B26" s="2">
        <v>9.5</v>
      </c>
      <c r="C26" s="2">
        <v>0.5</v>
      </c>
      <c r="D26" s="2">
        <v>0.5</v>
      </c>
      <c r="E26" s="2">
        <v>0.5</v>
      </c>
      <c r="F26" s="2" t="s">
        <v>30</v>
      </c>
      <c r="G26" s="2"/>
      <c r="H26" s="2" t="s">
        <v>24</v>
      </c>
      <c r="I26" s="2"/>
    </row>
    <row r="27" spans="1:9">
      <c r="A27" s="2">
        <v>9.5</v>
      </c>
      <c r="B27" s="2">
        <v>10</v>
      </c>
      <c r="C27" s="2">
        <v>0.5</v>
      </c>
      <c r="D27" s="2">
        <v>0.5</v>
      </c>
      <c r="E27" s="2">
        <v>0.5</v>
      </c>
      <c r="F27" s="2" t="s">
        <v>30</v>
      </c>
      <c r="G27" s="2"/>
      <c r="H27" s="2" t="s">
        <v>24</v>
      </c>
      <c r="I27" s="2"/>
    </row>
    <row r="28" spans="1:9">
      <c r="A28" s="2">
        <v>10</v>
      </c>
      <c r="B28" s="2">
        <v>10.5</v>
      </c>
      <c r="C28" s="2">
        <v>0.5</v>
      </c>
      <c r="D28" s="2">
        <v>0.5</v>
      </c>
      <c r="E28" s="2">
        <v>0.5</v>
      </c>
      <c r="F28" s="2" t="s">
        <v>30</v>
      </c>
      <c r="G28" s="2"/>
      <c r="H28" s="2" t="s">
        <v>24</v>
      </c>
      <c r="I28" s="2"/>
    </row>
    <row r="29" spans="1:9">
      <c r="A29" s="2">
        <v>10.5</v>
      </c>
      <c r="B29" s="2">
        <v>11</v>
      </c>
      <c r="C29" s="2">
        <v>0.5</v>
      </c>
      <c r="D29" s="2">
        <v>0.5</v>
      </c>
      <c r="E29" s="2">
        <v>0.5</v>
      </c>
      <c r="F29" s="2" t="s">
        <v>30</v>
      </c>
      <c r="G29" s="2"/>
      <c r="H29" s="2" t="s">
        <v>24</v>
      </c>
      <c r="I29" s="2"/>
    </row>
    <row r="30" spans="1:9">
      <c r="A30" s="2">
        <v>11</v>
      </c>
      <c r="B30" s="2">
        <v>11.5</v>
      </c>
      <c r="C30" s="2">
        <v>0.5</v>
      </c>
      <c r="D30" s="2">
        <v>0.5</v>
      </c>
      <c r="E30" s="2">
        <v>0.5</v>
      </c>
      <c r="F30" s="2" t="s">
        <v>30</v>
      </c>
      <c r="G30" s="2"/>
      <c r="H30" s="2" t="s">
        <v>24</v>
      </c>
      <c r="I30" s="2"/>
    </row>
    <row r="31" spans="1:9">
      <c r="A31" s="2">
        <v>11.5</v>
      </c>
      <c r="B31" s="2">
        <v>11.8</v>
      </c>
      <c r="C31" s="2">
        <v>0.5</v>
      </c>
      <c r="D31" s="2">
        <v>0.5</v>
      </c>
      <c r="E31" s="2">
        <v>0.30000000000000071</v>
      </c>
      <c r="F31" s="2" t="s">
        <v>30</v>
      </c>
      <c r="G31" s="2"/>
      <c r="H31" s="2" t="s">
        <v>24</v>
      </c>
      <c r="I31" s="2"/>
    </row>
    <row r="32" spans="1:9">
      <c r="A32" s="2"/>
      <c r="B32" s="2"/>
      <c r="C32" s="2"/>
      <c r="D32" s="2"/>
      <c r="E32" s="2">
        <v>0.19999999999999929</v>
      </c>
      <c r="F32" s="2" t="s">
        <v>30</v>
      </c>
      <c r="G32" s="2"/>
      <c r="H32" s="2" t="s">
        <v>17</v>
      </c>
      <c r="I32" s="2"/>
    </row>
    <row r="33" spans="1:9">
      <c r="A33" s="2">
        <v>12</v>
      </c>
      <c r="B33" s="2">
        <v>12.5</v>
      </c>
      <c r="C33" s="2">
        <v>0.5</v>
      </c>
      <c r="D33" s="2">
        <v>0.5</v>
      </c>
      <c r="E33" s="2">
        <v>0.5</v>
      </c>
      <c r="F33" s="2" t="s">
        <v>30</v>
      </c>
      <c r="G33" s="2"/>
      <c r="H33" s="2" t="s">
        <v>18</v>
      </c>
      <c r="I33" s="2"/>
    </row>
    <row r="34" spans="1:9">
      <c r="A34" s="2">
        <v>12.5</v>
      </c>
      <c r="B34" s="2">
        <v>13</v>
      </c>
      <c r="C34" s="2">
        <v>0.5</v>
      </c>
      <c r="D34" s="2">
        <v>0.5</v>
      </c>
      <c r="E34" s="2">
        <v>0.5</v>
      </c>
      <c r="F34" s="2" t="s">
        <v>30</v>
      </c>
      <c r="G34" s="2"/>
      <c r="H34" s="2" t="s">
        <v>18</v>
      </c>
      <c r="I34" s="2"/>
    </row>
    <row r="35" spans="1:9">
      <c r="A35" s="2">
        <v>13</v>
      </c>
      <c r="B35" s="2">
        <v>13.5</v>
      </c>
      <c r="C35" s="2">
        <v>0.5</v>
      </c>
      <c r="D35" s="2">
        <v>0.5</v>
      </c>
      <c r="E35" s="2">
        <v>0.5</v>
      </c>
      <c r="F35" s="2" t="s">
        <v>30</v>
      </c>
      <c r="G35" s="2"/>
      <c r="H35" s="2" t="s">
        <v>18</v>
      </c>
      <c r="I35" s="2"/>
    </row>
    <row r="36" spans="1:9">
      <c r="A36" s="2">
        <v>13.5</v>
      </c>
      <c r="B36" s="2">
        <v>14</v>
      </c>
      <c r="C36" s="2">
        <v>0.5</v>
      </c>
      <c r="D36" s="2">
        <v>0.5</v>
      </c>
      <c r="E36" s="2">
        <v>0.5</v>
      </c>
      <c r="F36" s="2" t="s">
        <v>30</v>
      </c>
      <c r="G36" s="2"/>
      <c r="H36" s="2" t="s">
        <v>18</v>
      </c>
      <c r="I36" s="2"/>
    </row>
    <row r="37" spans="1:9">
      <c r="A37" s="2">
        <v>14</v>
      </c>
      <c r="B37" s="2">
        <v>14.5</v>
      </c>
      <c r="C37" s="2">
        <v>0.5</v>
      </c>
      <c r="D37" s="2">
        <v>0.5</v>
      </c>
      <c r="E37" s="2">
        <v>0.5</v>
      </c>
      <c r="F37" s="2" t="s">
        <v>30</v>
      </c>
      <c r="G37" s="2"/>
      <c r="H37" s="2" t="s">
        <v>18</v>
      </c>
      <c r="I37" s="2"/>
    </row>
    <row r="38" spans="1:9">
      <c r="A38" s="2">
        <v>14.5</v>
      </c>
      <c r="B38" s="2">
        <v>15</v>
      </c>
      <c r="C38" s="2">
        <v>0.5</v>
      </c>
      <c r="D38" s="2">
        <v>0.5</v>
      </c>
      <c r="E38" s="2">
        <v>0.5</v>
      </c>
      <c r="F38" s="2" t="s">
        <v>30</v>
      </c>
      <c r="G38" s="2"/>
      <c r="H38" s="2" t="s">
        <v>18</v>
      </c>
      <c r="I38" s="2"/>
    </row>
    <row r="39" spans="1:9">
      <c r="A39" s="2">
        <v>15</v>
      </c>
      <c r="B39" s="2">
        <v>15.5</v>
      </c>
      <c r="C39" s="2">
        <v>0.5</v>
      </c>
      <c r="D39" s="2">
        <v>0.5</v>
      </c>
      <c r="E39" s="2">
        <v>0.5</v>
      </c>
      <c r="F39" s="2" t="s">
        <v>30</v>
      </c>
      <c r="G39" s="2"/>
      <c r="H39" s="2" t="s">
        <v>18</v>
      </c>
      <c r="I39" s="2"/>
    </row>
    <row r="40" spans="1:9">
      <c r="A40" s="2">
        <v>15.5</v>
      </c>
      <c r="B40" s="2">
        <v>16</v>
      </c>
      <c r="C40" s="2">
        <v>0.5</v>
      </c>
      <c r="D40" s="2">
        <v>0.5</v>
      </c>
      <c r="E40" s="2">
        <v>0.5</v>
      </c>
      <c r="F40" s="2" t="s">
        <v>13</v>
      </c>
      <c r="G40" s="2"/>
      <c r="H40" s="2" t="s">
        <v>18</v>
      </c>
      <c r="I40" s="2"/>
    </row>
    <row r="41" spans="1:9">
      <c r="A41" s="2">
        <v>16</v>
      </c>
      <c r="B41" s="2">
        <v>16.5</v>
      </c>
      <c r="C41" s="2">
        <v>0.5</v>
      </c>
      <c r="D41" s="2">
        <v>0.5</v>
      </c>
      <c r="E41" s="2">
        <v>0.5</v>
      </c>
      <c r="F41" s="2" t="s">
        <v>13</v>
      </c>
      <c r="G41" s="2"/>
      <c r="H41" s="2" t="s">
        <v>21</v>
      </c>
      <c r="I41" s="2"/>
    </row>
    <row r="42" spans="1:9">
      <c r="A42" s="2">
        <v>16.5</v>
      </c>
      <c r="B42" s="2">
        <v>17</v>
      </c>
      <c r="C42" s="2">
        <v>0.5</v>
      </c>
      <c r="D42" s="2">
        <v>0.5</v>
      </c>
      <c r="E42" s="2">
        <v>0.5</v>
      </c>
      <c r="F42" s="2" t="s">
        <v>51</v>
      </c>
      <c r="G42" s="2"/>
      <c r="H42" s="2" t="s">
        <v>21</v>
      </c>
      <c r="I42" s="2"/>
    </row>
    <row r="43" spans="1:9">
      <c r="A43" s="2">
        <v>17</v>
      </c>
      <c r="B43" s="2">
        <v>17.5</v>
      </c>
      <c r="C43" s="2">
        <v>0.5</v>
      </c>
      <c r="D43" s="2">
        <v>0.5</v>
      </c>
      <c r="E43" s="2">
        <v>0.5</v>
      </c>
      <c r="F43" s="2" t="s">
        <v>51</v>
      </c>
      <c r="G43" s="2"/>
      <c r="H43" s="2" t="s">
        <v>21</v>
      </c>
      <c r="I43" s="2"/>
    </row>
    <row r="44" spans="1:9">
      <c r="A44" s="2">
        <v>17.5</v>
      </c>
      <c r="B44" s="2">
        <v>18</v>
      </c>
      <c r="C44" s="2">
        <v>0.5</v>
      </c>
      <c r="D44" s="2">
        <v>0.5</v>
      </c>
      <c r="E44" s="2">
        <v>0.5</v>
      </c>
      <c r="F44" s="2" t="s">
        <v>51</v>
      </c>
      <c r="G44" s="2"/>
      <c r="H44" s="2" t="s">
        <v>21</v>
      </c>
      <c r="I44" s="2"/>
    </row>
    <row r="45" spans="1:9">
      <c r="A45" s="2">
        <v>18</v>
      </c>
      <c r="B45" s="2">
        <v>18.5</v>
      </c>
      <c r="C45" s="2">
        <v>0.5</v>
      </c>
      <c r="D45" s="2">
        <v>0.5</v>
      </c>
      <c r="E45" s="2">
        <v>0.5</v>
      </c>
      <c r="F45" s="2" t="s">
        <v>51</v>
      </c>
      <c r="G45" s="2"/>
      <c r="H45" s="2" t="s">
        <v>21</v>
      </c>
      <c r="I45" s="2"/>
    </row>
    <row r="46" spans="1:9">
      <c r="A46" s="2">
        <v>18.5</v>
      </c>
      <c r="B46" s="2">
        <v>19</v>
      </c>
      <c r="C46" s="2">
        <v>0.5</v>
      </c>
      <c r="D46" s="2">
        <v>0.5</v>
      </c>
      <c r="E46" s="2">
        <v>0.5</v>
      </c>
      <c r="F46" s="2" t="s">
        <v>51</v>
      </c>
      <c r="G46" s="2"/>
      <c r="H46" s="2" t="s">
        <v>21</v>
      </c>
      <c r="I46" s="2"/>
    </row>
    <row r="47" spans="1:9">
      <c r="A47" s="2">
        <v>19</v>
      </c>
      <c r="B47" s="2">
        <v>20</v>
      </c>
      <c r="C47" s="2">
        <v>1</v>
      </c>
      <c r="D47" s="2">
        <v>1</v>
      </c>
      <c r="E47" s="2">
        <v>1</v>
      </c>
      <c r="F47" s="2" t="s">
        <v>29</v>
      </c>
      <c r="G47" s="2"/>
      <c r="H47" s="2" t="s">
        <v>20</v>
      </c>
      <c r="I47" s="2"/>
    </row>
    <row r="48" spans="1:9">
      <c r="A48" s="2">
        <v>20</v>
      </c>
      <c r="B48" s="2">
        <v>21</v>
      </c>
      <c r="C48" s="2">
        <v>1</v>
      </c>
      <c r="D48" s="2">
        <v>1</v>
      </c>
      <c r="E48" s="2">
        <v>1</v>
      </c>
      <c r="F48" s="2" t="s">
        <v>29</v>
      </c>
      <c r="G48" s="2"/>
      <c r="H48" s="2" t="s">
        <v>20</v>
      </c>
      <c r="I48" s="2"/>
    </row>
    <row r="49" spans="1:9">
      <c r="A49" s="2">
        <v>21</v>
      </c>
      <c r="B49" s="2">
        <v>22</v>
      </c>
      <c r="C49" s="2">
        <v>1</v>
      </c>
      <c r="D49" s="2">
        <v>1</v>
      </c>
      <c r="E49" s="2">
        <v>1</v>
      </c>
      <c r="F49" s="2" t="s">
        <v>29</v>
      </c>
      <c r="G49" s="2"/>
      <c r="H49" s="2" t="s">
        <v>20</v>
      </c>
      <c r="I49" s="2"/>
    </row>
    <row r="50" spans="1:9">
      <c r="A50" s="2">
        <v>22</v>
      </c>
      <c r="B50" s="2">
        <v>23</v>
      </c>
      <c r="C50" s="2">
        <v>1</v>
      </c>
      <c r="D50" s="2">
        <v>1</v>
      </c>
      <c r="E50" s="2">
        <v>1</v>
      </c>
      <c r="F50" s="2" t="s">
        <v>29</v>
      </c>
      <c r="G50" s="2"/>
      <c r="H50" s="2" t="s">
        <v>20</v>
      </c>
      <c r="I50" s="2"/>
    </row>
    <row r="51" spans="1:9">
      <c r="A51" s="2">
        <v>23</v>
      </c>
      <c r="B51" s="2">
        <v>24</v>
      </c>
      <c r="C51" s="2">
        <v>1</v>
      </c>
      <c r="D51" s="2">
        <v>1</v>
      </c>
      <c r="E51" s="2">
        <v>1</v>
      </c>
      <c r="F51" s="2" t="s">
        <v>29</v>
      </c>
      <c r="G51" s="2"/>
      <c r="H51" s="2" t="s">
        <v>20</v>
      </c>
      <c r="I51" s="2"/>
    </row>
    <row r="52" spans="1:9">
      <c r="A52" s="2">
        <v>24</v>
      </c>
      <c r="B52" s="2">
        <v>25</v>
      </c>
      <c r="C52" s="2">
        <v>1</v>
      </c>
      <c r="D52" s="2">
        <v>1</v>
      </c>
      <c r="E52" s="2">
        <v>1</v>
      </c>
      <c r="F52" s="2" t="s">
        <v>29</v>
      </c>
      <c r="G52" s="2"/>
      <c r="H52" s="2" t="s">
        <v>20</v>
      </c>
      <c r="I52" s="2"/>
    </row>
    <row r="53" spans="1:9">
      <c r="A53" s="2">
        <v>25</v>
      </c>
      <c r="B53" s="2">
        <v>26</v>
      </c>
      <c r="C53" s="2">
        <v>1</v>
      </c>
      <c r="D53" s="2">
        <v>1</v>
      </c>
      <c r="E53" s="2">
        <v>1</v>
      </c>
      <c r="F53" s="2" t="s">
        <v>29</v>
      </c>
      <c r="G53" s="2"/>
      <c r="H53" s="2" t="s">
        <v>20</v>
      </c>
      <c r="I53" s="2"/>
    </row>
    <row r="54" spans="1:9">
      <c r="A54" s="2">
        <v>26</v>
      </c>
      <c r="B54" s="2">
        <v>27</v>
      </c>
      <c r="C54" s="2">
        <v>1</v>
      </c>
      <c r="D54" s="2">
        <v>1</v>
      </c>
      <c r="E54" s="2">
        <v>1</v>
      </c>
      <c r="F54" s="2" t="s">
        <v>29</v>
      </c>
      <c r="G54" s="2"/>
      <c r="H54" s="2" t="s">
        <v>20</v>
      </c>
      <c r="I54" s="2"/>
    </row>
    <row r="55" spans="1:9">
      <c r="A55" s="2">
        <v>27</v>
      </c>
      <c r="B55" s="2">
        <v>28</v>
      </c>
      <c r="C55" s="2">
        <v>1</v>
      </c>
      <c r="D55" s="2">
        <v>1</v>
      </c>
      <c r="E55" s="2">
        <v>1</v>
      </c>
      <c r="F55" s="2" t="s">
        <v>29</v>
      </c>
      <c r="G55" s="2"/>
      <c r="H55" s="2" t="s">
        <v>20</v>
      </c>
      <c r="I55" s="2"/>
    </row>
    <row r="56" spans="1:9">
      <c r="A56" s="2">
        <v>28</v>
      </c>
      <c r="B56" s="2">
        <v>29</v>
      </c>
      <c r="C56" s="2">
        <v>1</v>
      </c>
      <c r="D56" s="2">
        <v>1</v>
      </c>
      <c r="E56" s="2">
        <v>1</v>
      </c>
      <c r="F56" s="2" t="s">
        <v>29</v>
      </c>
      <c r="G56" s="2"/>
      <c r="H56" s="2" t="s">
        <v>20</v>
      </c>
      <c r="I56" s="2"/>
    </row>
    <row r="57" spans="1:9">
      <c r="A57" s="2">
        <v>29</v>
      </c>
      <c r="B57" s="2">
        <v>30</v>
      </c>
      <c r="C57" s="2">
        <v>1</v>
      </c>
      <c r="D57" s="2">
        <v>1</v>
      </c>
      <c r="E57" s="2">
        <v>1</v>
      </c>
      <c r="F57" s="2" t="s">
        <v>31</v>
      </c>
      <c r="G57" s="2" t="s">
        <v>23</v>
      </c>
      <c r="H57" s="2" t="s">
        <v>20</v>
      </c>
      <c r="I57" s="2"/>
    </row>
    <row r="58" spans="1:9">
      <c r="A58" s="2">
        <v>30</v>
      </c>
      <c r="B58" s="2">
        <v>31</v>
      </c>
      <c r="C58" s="2">
        <v>1</v>
      </c>
      <c r="D58" s="2">
        <v>1</v>
      </c>
      <c r="E58" s="2">
        <v>1</v>
      </c>
      <c r="F58" s="2" t="s">
        <v>52</v>
      </c>
      <c r="G58" s="2" t="s">
        <v>23</v>
      </c>
      <c r="H58" s="2" t="s">
        <v>20</v>
      </c>
      <c r="I58" s="2"/>
    </row>
    <row r="59" spans="1:9">
      <c r="A59" s="2">
        <v>31</v>
      </c>
      <c r="B59" s="2">
        <v>32</v>
      </c>
      <c r="C59" s="2">
        <v>1</v>
      </c>
      <c r="D59" s="2">
        <v>1</v>
      </c>
      <c r="E59" s="2">
        <v>1</v>
      </c>
      <c r="F59" s="2" t="s">
        <v>19</v>
      </c>
      <c r="G59" s="2" t="s">
        <v>23</v>
      </c>
      <c r="H59" s="2"/>
      <c r="I59" s="2"/>
    </row>
    <row r="60" spans="1:9">
      <c r="A60" s="2">
        <v>32</v>
      </c>
      <c r="B60" s="2">
        <v>33</v>
      </c>
      <c r="C60" s="2">
        <v>1</v>
      </c>
      <c r="D60" s="2">
        <v>1</v>
      </c>
      <c r="E60" s="2">
        <v>1</v>
      </c>
      <c r="F60" s="2" t="s">
        <v>29</v>
      </c>
      <c r="G60" s="2"/>
      <c r="H60" s="2" t="s">
        <v>21</v>
      </c>
      <c r="I60" s="2"/>
    </row>
    <row r="61" spans="1:9">
      <c r="A61" s="2">
        <v>33</v>
      </c>
      <c r="B61" s="2">
        <v>34</v>
      </c>
      <c r="C61" s="2">
        <v>1</v>
      </c>
      <c r="D61" s="2">
        <v>1</v>
      </c>
      <c r="E61" s="2">
        <v>1</v>
      </c>
      <c r="F61" s="2" t="s">
        <v>29</v>
      </c>
      <c r="G61" s="2" t="s">
        <v>23</v>
      </c>
      <c r="H61" s="2" t="s">
        <v>21</v>
      </c>
      <c r="I61" s="2"/>
    </row>
    <row r="62" spans="1:9">
      <c r="A62" s="2">
        <v>34</v>
      </c>
      <c r="B62" s="2">
        <v>35</v>
      </c>
      <c r="C62" s="2">
        <v>1</v>
      </c>
      <c r="D62" s="2">
        <v>1</v>
      </c>
      <c r="E62" s="2">
        <v>1</v>
      </c>
      <c r="F62" s="2" t="s">
        <v>29</v>
      </c>
      <c r="G62" s="2" t="s">
        <v>23</v>
      </c>
      <c r="H62" s="2" t="s">
        <v>21</v>
      </c>
      <c r="I62" s="2"/>
    </row>
    <row r="63" spans="1:9">
      <c r="A63" s="2">
        <v>35</v>
      </c>
      <c r="B63" s="2">
        <v>36</v>
      </c>
      <c r="C63" s="2">
        <v>1</v>
      </c>
      <c r="D63" s="2">
        <v>1</v>
      </c>
      <c r="E63" s="2">
        <v>1</v>
      </c>
      <c r="F63" s="2" t="s">
        <v>29</v>
      </c>
      <c r="G63" s="2"/>
      <c r="H63" s="2" t="s">
        <v>21</v>
      </c>
      <c r="I63" s="2"/>
    </row>
    <row r="64" spans="1:9">
      <c r="A64" s="2">
        <v>36</v>
      </c>
      <c r="B64" s="2">
        <v>37</v>
      </c>
      <c r="C64" s="2">
        <v>1</v>
      </c>
      <c r="D64" s="2">
        <v>1</v>
      </c>
      <c r="E64" s="2">
        <v>1</v>
      </c>
      <c r="F64" s="2" t="s">
        <v>29</v>
      </c>
      <c r="G64" s="2"/>
      <c r="H64" s="2" t="s">
        <v>21</v>
      </c>
      <c r="I64" s="2"/>
    </row>
    <row r="65" spans="1:9">
      <c r="A65" s="2">
        <v>37</v>
      </c>
      <c r="B65" s="2">
        <v>38</v>
      </c>
      <c r="C65" s="2">
        <v>1</v>
      </c>
      <c r="D65" s="2">
        <v>1</v>
      </c>
      <c r="E65" s="2">
        <v>1</v>
      </c>
      <c r="F65" s="2" t="s">
        <v>29</v>
      </c>
      <c r="G65" s="2"/>
      <c r="H65" s="2" t="s">
        <v>21</v>
      </c>
      <c r="I65" s="2"/>
    </row>
    <row r="66" spans="1:9">
      <c r="A66" s="2">
        <v>38</v>
      </c>
      <c r="B66" s="2">
        <v>39</v>
      </c>
      <c r="C66" s="2">
        <v>1</v>
      </c>
      <c r="D66" s="2">
        <v>1</v>
      </c>
      <c r="E66" s="2">
        <v>1</v>
      </c>
      <c r="F66" s="2" t="s">
        <v>29</v>
      </c>
      <c r="G66" s="2"/>
      <c r="H66" s="2" t="s">
        <v>21</v>
      </c>
      <c r="I66" s="2"/>
    </row>
    <row r="67" spans="1:9">
      <c r="A67" s="2">
        <v>39</v>
      </c>
      <c r="B67" s="2">
        <v>40</v>
      </c>
      <c r="C67" s="2">
        <v>1</v>
      </c>
      <c r="D67" s="2">
        <v>1</v>
      </c>
      <c r="E67" s="2">
        <v>1</v>
      </c>
      <c r="F67" s="2" t="s">
        <v>29</v>
      </c>
      <c r="G67" s="2"/>
      <c r="H67" s="2" t="s">
        <v>21</v>
      </c>
      <c r="I67" s="2"/>
    </row>
    <row r="68" spans="1:9">
      <c r="A68" s="2">
        <v>40</v>
      </c>
      <c r="B68" s="2">
        <v>41</v>
      </c>
      <c r="C68" s="2">
        <v>1</v>
      </c>
      <c r="D68" s="2">
        <v>1</v>
      </c>
      <c r="E68" s="2">
        <v>1</v>
      </c>
      <c r="F68" s="2" t="s">
        <v>29</v>
      </c>
      <c r="G68" s="2"/>
      <c r="H68" s="2" t="s">
        <v>21</v>
      </c>
      <c r="I68" s="2"/>
    </row>
    <row r="69" spans="1:9">
      <c r="A69" s="2">
        <v>41</v>
      </c>
      <c r="B69" s="2">
        <v>42</v>
      </c>
      <c r="C69" s="2">
        <v>1</v>
      </c>
      <c r="D69" s="2">
        <v>1</v>
      </c>
      <c r="E69" s="2">
        <v>1</v>
      </c>
      <c r="F69" s="2" t="s">
        <v>29</v>
      </c>
      <c r="G69" s="2"/>
      <c r="H69" s="2" t="s">
        <v>21</v>
      </c>
      <c r="I69" s="2"/>
    </row>
    <row r="70" spans="1:9">
      <c r="A70" s="2">
        <v>42</v>
      </c>
      <c r="B70" s="2">
        <v>42.25</v>
      </c>
      <c r="C70" s="2">
        <v>1</v>
      </c>
      <c r="D70" s="2">
        <v>1</v>
      </c>
      <c r="E70" s="2">
        <v>0.25</v>
      </c>
      <c r="F70" s="2" t="s">
        <v>29</v>
      </c>
      <c r="G70" s="2"/>
      <c r="H70" s="2" t="s">
        <v>21</v>
      </c>
      <c r="I70" s="2"/>
    </row>
    <row r="71" spans="1:9">
      <c r="A71" s="2"/>
      <c r="B71" s="2"/>
      <c r="C71" s="2"/>
      <c r="D71" s="2"/>
      <c r="E71" s="2">
        <v>0.29999999999999716</v>
      </c>
      <c r="F71" s="2" t="s">
        <v>19</v>
      </c>
      <c r="G71" s="2"/>
      <c r="H71" s="2"/>
      <c r="I71" s="2"/>
    </row>
    <row r="72" spans="1:9">
      <c r="A72" s="2"/>
      <c r="B72" s="2"/>
      <c r="C72" s="2"/>
      <c r="D72" s="2"/>
      <c r="E72" s="2">
        <v>0.45000000000000284</v>
      </c>
      <c r="F72" s="2" t="s">
        <v>29</v>
      </c>
      <c r="G72" s="2"/>
      <c r="H72" s="2" t="s">
        <v>22</v>
      </c>
      <c r="I72" s="2"/>
    </row>
    <row r="73" spans="1:9">
      <c r="A73" s="2">
        <v>43</v>
      </c>
      <c r="B73" s="2">
        <v>44</v>
      </c>
      <c r="C73" s="2">
        <v>1</v>
      </c>
      <c r="D73" s="2">
        <v>0.5</v>
      </c>
      <c r="E73" s="2">
        <v>0.5</v>
      </c>
      <c r="F73" s="2" t="s">
        <v>29</v>
      </c>
      <c r="G73" s="2"/>
      <c r="H73" s="2" t="s">
        <v>22</v>
      </c>
      <c r="I73" s="2"/>
    </row>
    <row r="74" spans="1:9">
      <c r="A74" s="2">
        <v>44</v>
      </c>
      <c r="B74" s="2">
        <v>44.5</v>
      </c>
      <c r="C74" s="2">
        <v>0.5</v>
      </c>
      <c r="D74" s="2">
        <v>0.5</v>
      </c>
      <c r="E74" s="2">
        <v>0.5</v>
      </c>
      <c r="F74" s="2" t="s">
        <v>29</v>
      </c>
      <c r="G74" s="2"/>
      <c r="H74" s="2" t="s">
        <v>22</v>
      </c>
      <c r="I74" s="2"/>
    </row>
    <row r="75" spans="1:9">
      <c r="A75" s="2">
        <v>44.5</v>
      </c>
      <c r="B75" s="2">
        <v>44.74</v>
      </c>
      <c r="C75" s="2">
        <v>0.24000000000000199</v>
      </c>
      <c r="D75" s="2">
        <v>0.5</v>
      </c>
      <c r="E75" s="2">
        <v>0.5</v>
      </c>
      <c r="F75" s="2" t="s">
        <v>19</v>
      </c>
      <c r="G75" s="2"/>
      <c r="H75" s="2" t="s">
        <v>17</v>
      </c>
      <c r="I75" s="2"/>
    </row>
    <row r="76" spans="1:9">
      <c r="A76" s="2">
        <v>44.74</v>
      </c>
      <c r="B76" s="2">
        <v>45</v>
      </c>
      <c r="C76" s="2">
        <v>0.25999999999999801</v>
      </c>
      <c r="D76" s="2">
        <v>0.5</v>
      </c>
      <c r="E76" s="2">
        <v>0.5</v>
      </c>
      <c r="F76" s="2" t="s">
        <v>29</v>
      </c>
      <c r="G76" s="2"/>
      <c r="H76" s="2" t="s">
        <v>17</v>
      </c>
      <c r="I76" s="2"/>
    </row>
    <row r="77" spans="1:9">
      <c r="A77" s="2">
        <v>45</v>
      </c>
      <c r="B77" s="2">
        <v>45.4</v>
      </c>
      <c r="C77" s="2">
        <v>1</v>
      </c>
      <c r="D77" s="2">
        <v>1</v>
      </c>
      <c r="E77" s="2">
        <v>0.39999999999999858</v>
      </c>
      <c r="F77" s="2" t="s">
        <v>19</v>
      </c>
      <c r="G77" s="2"/>
      <c r="H77" s="2" t="s">
        <v>22</v>
      </c>
      <c r="I77" s="2"/>
    </row>
    <row r="78" spans="1:9">
      <c r="A78" s="2">
        <v>45.4</v>
      </c>
      <c r="B78" s="2">
        <v>46</v>
      </c>
      <c r="C78" s="2"/>
      <c r="D78" s="2"/>
      <c r="E78" s="2">
        <v>0.60000000000000142</v>
      </c>
      <c r="F78" s="2" t="s">
        <v>29</v>
      </c>
      <c r="G78" s="2"/>
      <c r="H78" s="2" t="s">
        <v>22</v>
      </c>
      <c r="I78" s="2"/>
    </row>
    <row r="79" spans="1:9">
      <c r="A79" s="2">
        <v>46</v>
      </c>
      <c r="B79" s="2">
        <v>47</v>
      </c>
      <c r="C79" s="2">
        <v>1</v>
      </c>
      <c r="D79" s="2">
        <v>1</v>
      </c>
      <c r="E79" s="2">
        <v>1</v>
      </c>
      <c r="F79" s="2" t="s">
        <v>29</v>
      </c>
      <c r="G79" s="2"/>
      <c r="H79" s="2" t="s">
        <v>22</v>
      </c>
      <c r="I79" s="2"/>
    </row>
    <row r="80" spans="1:9">
      <c r="A80" s="2">
        <v>47</v>
      </c>
      <c r="B80" s="2">
        <v>47.55</v>
      </c>
      <c r="C80" s="2">
        <v>1</v>
      </c>
      <c r="D80" s="2">
        <v>1</v>
      </c>
      <c r="E80" s="2">
        <v>0.55000000000000004</v>
      </c>
      <c r="F80" s="2" t="s">
        <v>29</v>
      </c>
      <c r="G80" s="2"/>
      <c r="H80" s="2" t="s">
        <v>22</v>
      </c>
      <c r="I80" s="2"/>
    </row>
    <row r="81" spans="1:9">
      <c r="A81" s="2">
        <v>47.55</v>
      </c>
      <c r="B81" s="2">
        <v>48</v>
      </c>
      <c r="C81" s="2"/>
      <c r="D81" s="2"/>
      <c r="E81" s="2">
        <v>0.45000000000000284</v>
      </c>
      <c r="F81" s="2" t="s">
        <v>19</v>
      </c>
      <c r="G81" s="2"/>
      <c r="H81" s="2" t="s">
        <v>22</v>
      </c>
      <c r="I81" s="2"/>
    </row>
    <row r="82" spans="1:9">
      <c r="A82" s="2">
        <v>48</v>
      </c>
      <c r="B82" s="2">
        <v>49</v>
      </c>
      <c r="C82" s="2">
        <v>1</v>
      </c>
      <c r="D82" s="2">
        <v>1</v>
      </c>
      <c r="E82" s="2">
        <v>1</v>
      </c>
      <c r="F82" s="2" t="s">
        <v>19</v>
      </c>
      <c r="G82" s="2"/>
      <c r="H82" s="2" t="s">
        <v>22</v>
      </c>
      <c r="I82" s="2"/>
    </row>
    <row r="83" spans="1:9">
      <c r="A83" s="59" t="s">
        <v>63</v>
      </c>
      <c r="B83" s="59"/>
      <c r="C83" s="59"/>
      <c r="D83" s="59"/>
      <c r="E83" s="59"/>
      <c r="F83" s="59"/>
      <c r="G83" s="59"/>
      <c r="H83" s="59"/>
      <c r="I83" s="60"/>
    </row>
    <row r="84" spans="1:9">
      <c r="A84" s="1" t="s">
        <v>75</v>
      </c>
      <c r="G84" s="1" t="s">
        <v>80</v>
      </c>
    </row>
    <row r="85" spans="1:9">
      <c r="A85" s="1" t="s">
        <v>74</v>
      </c>
      <c r="G85" s="1" t="s">
        <v>78</v>
      </c>
    </row>
    <row r="86" spans="1:9">
      <c r="A86" s="1" t="s">
        <v>76</v>
      </c>
      <c r="G86" s="1" t="s">
        <v>79</v>
      </c>
    </row>
    <row r="87" spans="1:9">
      <c r="A87" s="1" t="s">
        <v>77</v>
      </c>
    </row>
    <row r="88" spans="1:9" customFormat="1" ht="15">
      <c r="A88" s="57" t="s">
        <v>91</v>
      </c>
      <c r="B88" s="57"/>
      <c r="C88" s="38" t="s">
        <v>2</v>
      </c>
      <c r="D88" s="38" t="s">
        <v>3</v>
      </c>
      <c r="E88" s="58" t="s">
        <v>4</v>
      </c>
      <c r="F88" s="38" t="s">
        <v>5</v>
      </c>
      <c r="G88" s="38" t="s">
        <v>6</v>
      </c>
      <c r="H88" s="38" t="s">
        <v>7</v>
      </c>
      <c r="I88" s="38" t="s">
        <v>8</v>
      </c>
    </row>
    <row r="89" spans="1:9" s="4" customFormat="1">
      <c r="A89" s="8" t="s">
        <v>0</v>
      </c>
      <c r="B89" s="8" t="s">
        <v>1</v>
      </c>
      <c r="C89" s="38"/>
      <c r="D89" s="38"/>
      <c r="E89" s="58"/>
      <c r="F89" s="38"/>
      <c r="G89" s="38"/>
      <c r="H89" s="38"/>
      <c r="I89" s="38"/>
    </row>
    <row r="90" spans="1:9">
      <c r="A90" s="2">
        <v>0</v>
      </c>
      <c r="B90" s="2">
        <v>0.5</v>
      </c>
      <c r="C90" s="2">
        <v>0.5</v>
      </c>
      <c r="D90" s="2">
        <v>0.5</v>
      </c>
      <c r="E90" s="2">
        <v>0.5</v>
      </c>
      <c r="F90" s="2" t="s">
        <v>9</v>
      </c>
      <c r="G90" s="2"/>
      <c r="H90" s="2" t="s">
        <v>14</v>
      </c>
      <c r="I90" s="2"/>
    </row>
    <row r="91" spans="1:9">
      <c r="A91" s="2">
        <v>0.5</v>
      </c>
      <c r="B91" s="2">
        <v>1</v>
      </c>
      <c r="C91" s="2">
        <v>0.5</v>
      </c>
      <c r="D91" s="2">
        <v>0.5</v>
      </c>
      <c r="E91" s="2">
        <v>0.5</v>
      </c>
      <c r="F91" s="2" t="s">
        <v>9</v>
      </c>
      <c r="G91" s="2"/>
      <c r="H91" s="2" t="s">
        <v>14</v>
      </c>
      <c r="I91" s="2"/>
    </row>
    <row r="92" spans="1:9">
      <c r="A92" s="2">
        <v>1</v>
      </c>
      <c r="B92" s="2">
        <v>1.5</v>
      </c>
      <c r="C92" s="2">
        <v>0.5</v>
      </c>
      <c r="D92" s="2">
        <v>0.5</v>
      </c>
      <c r="E92" s="2">
        <v>0.5</v>
      </c>
      <c r="F92" s="2" t="s">
        <v>53</v>
      </c>
      <c r="G92" s="2"/>
      <c r="H92" s="2" t="s">
        <v>14</v>
      </c>
      <c r="I92" s="2" t="s">
        <v>36</v>
      </c>
    </row>
    <row r="93" spans="1:9">
      <c r="A93" s="2">
        <v>1.5</v>
      </c>
      <c r="B93" s="2">
        <v>2</v>
      </c>
      <c r="C93" s="2">
        <v>0.5</v>
      </c>
      <c r="D93" s="2">
        <v>0.5</v>
      </c>
      <c r="E93" s="2">
        <v>0.5</v>
      </c>
      <c r="F93" s="2" t="s">
        <v>25</v>
      </c>
      <c r="G93" s="2"/>
      <c r="H93" s="2" t="s">
        <v>14</v>
      </c>
      <c r="I93" s="2" t="s">
        <v>36</v>
      </c>
    </row>
    <row r="94" spans="1:9">
      <c r="A94" s="2">
        <v>2</v>
      </c>
      <c r="B94" s="2">
        <v>2.5</v>
      </c>
      <c r="C94" s="2">
        <v>0.5</v>
      </c>
      <c r="D94" s="2">
        <v>0.5</v>
      </c>
      <c r="E94" s="2">
        <v>0.5</v>
      </c>
      <c r="F94" s="2" t="s">
        <v>25</v>
      </c>
      <c r="G94" s="2"/>
      <c r="H94" s="2" t="s">
        <v>14</v>
      </c>
      <c r="I94" s="2" t="s">
        <v>36</v>
      </c>
    </row>
    <row r="95" spans="1:9">
      <c r="A95" s="2">
        <v>2.5</v>
      </c>
      <c r="B95" s="2">
        <v>3</v>
      </c>
      <c r="C95" s="2">
        <v>0.5</v>
      </c>
      <c r="D95" s="2">
        <v>0.5</v>
      </c>
      <c r="E95" s="2">
        <v>0.5</v>
      </c>
      <c r="F95" s="2" t="s">
        <v>25</v>
      </c>
      <c r="G95" s="2"/>
      <c r="H95" s="2" t="s">
        <v>14</v>
      </c>
      <c r="I95" s="2" t="s">
        <v>36</v>
      </c>
    </row>
    <row r="96" spans="1:9">
      <c r="A96" s="2">
        <v>3</v>
      </c>
      <c r="B96" s="2">
        <v>3.5</v>
      </c>
      <c r="C96" s="2">
        <v>0.5</v>
      </c>
      <c r="D96" s="2">
        <v>0.5</v>
      </c>
      <c r="E96" s="2">
        <v>0.5</v>
      </c>
      <c r="F96" s="2" t="s">
        <v>25</v>
      </c>
      <c r="G96" s="2"/>
      <c r="H96" s="2" t="s">
        <v>14</v>
      </c>
      <c r="I96" s="2" t="s">
        <v>36</v>
      </c>
    </row>
    <row r="97" spans="1:9">
      <c r="A97" s="2">
        <v>3.5</v>
      </c>
      <c r="B97" s="2">
        <v>4</v>
      </c>
      <c r="C97" s="2">
        <v>0.5</v>
      </c>
      <c r="D97" s="2">
        <v>0.5</v>
      </c>
      <c r="E97" s="2">
        <v>0.5</v>
      </c>
      <c r="F97" s="2" t="s">
        <v>25</v>
      </c>
      <c r="G97" s="2"/>
      <c r="H97" s="2" t="s">
        <v>14</v>
      </c>
      <c r="I97" s="2" t="s">
        <v>36</v>
      </c>
    </row>
    <row r="98" spans="1:9">
      <c r="A98" s="2">
        <v>4</v>
      </c>
      <c r="B98" s="2">
        <v>4.5</v>
      </c>
      <c r="C98" s="2">
        <v>0.5</v>
      </c>
      <c r="D98" s="2">
        <v>0.5</v>
      </c>
      <c r="E98" s="2">
        <v>0.5</v>
      </c>
      <c r="F98" s="2" t="s">
        <v>13</v>
      </c>
      <c r="G98" s="2"/>
      <c r="H98" s="2" t="s">
        <v>32</v>
      </c>
      <c r="I98" s="2"/>
    </row>
    <row r="99" spans="1:9">
      <c r="A99" s="2">
        <v>4.5</v>
      </c>
      <c r="B99" s="2">
        <v>5</v>
      </c>
      <c r="C99" s="2">
        <v>0.5</v>
      </c>
      <c r="D99" s="2">
        <v>0.5</v>
      </c>
      <c r="E99" s="2">
        <v>0.5</v>
      </c>
      <c r="F99" s="2" t="s">
        <v>13</v>
      </c>
      <c r="G99" s="2"/>
      <c r="H99" s="2" t="s">
        <v>32</v>
      </c>
      <c r="I99" s="2"/>
    </row>
    <row r="100" spans="1:9">
      <c r="A100" s="2">
        <v>5</v>
      </c>
      <c r="B100" s="2">
        <v>5.5</v>
      </c>
      <c r="C100" s="2">
        <v>0.5</v>
      </c>
      <c r="D100" s="2">
        <v>0.5</v>
      </c>
      <c r="E100" s="2">
        <v>0.5</v>
      </c>
      <c r="F100" s="2" t="s">
        <v>26</v>
      </c>
      <c r="G100" s="2"/>
      <c r="H100" s="2" t="s">
        <v>17</v>
      </c>
      <c r="I100" s="2"/>
    </row>
    <row r="101" spans="1:9">
      <c r="A101" s="2">
        <v>5.5</v>
      </c>
      <c r="B101" s="2">
        <v>6</v>
      </c>
      <c r="C101" s="2">
        <v>0.5</v>
      </c>
      <c r="D101" s="2">
        <v>0.5</v>
      </c>
      <c r="E101" s="2">
        <v>0.5</v>
      </c>
      <c r="F101" s="2" t="s">
        <v>26</v>
      </c>
      <c r="G101" s="2"/>
      <c r="H101" s="2" t="s">
        <v>17</v>
      </c>
      <c r="I101" s="2"/>
    </row>
    <row r="102" spans="1:9">
      <c r="A102" s="2">
        <v>6</v>
      </c>
      <c r="B102" s="2">
        <v>6.5</v>
      </c>
      <c r="C102" s="2">
        <v>0.5</v>
      </c>
      <c r="D102" s="2">
        <v>0.5</v>
      </c>
      <c r="E102" s="2">
        <v>0.5</v>
      </c>
      <c r="F102" s="2" t="s">
        <v>26</v>
      </c>
      <c r="G102" s="2"/>
      <c r="H102" s="2" t="s">
        <v>17</v>
      </c>
      <c r="I102" s="2"/>
    </row>
    <row r="103" spans="1:9">
      <c r="A103" s="2">
        <v>6.5</v>
      </c>
      <c r="B103" s="2">
        <v>7</v>
      </c>
      <c r="C103" s="2">
        <v>0.5</v>
      </c>
      <c r="D103" s="2">
        <v>0.5</v>
      </c>
      <c r="E103" s="2">
        <v>0.5</v>
      </c>
      <c r="F103" s="2" t="s">
        <v>26</v>
      </c>
      <c r="G103" s="2"/>
      <c r="H103" s="2" t="s">
        <v>17</v>
      </c>
      <c r="I103" s="2"/>
    </row>
    <row r="104" spans="1:9">
      <c r="A104" s="2">
        <v>7</v>
      </c>
      <c r="B104" s="2">
        <v>7.5</v>
      </c>
      <c r="C104" s="2">
        <v>0.5</v>
      </c>
      <c r="D104" s="2">
        <v>0.5</v>
      </c>
      <c r="E104" s="2">
        <v>0.5</v>
      </c>
      <c r="F104" s="2" t="s">
        <v>26</v>
      </c>
      <c r="G104" s="2"/>
      <c r="H104" s="2" t="s">
        <v>17</v>
      </c>
      <c r="I104" s="2"/>
    </row>
    <row r="105" spans="1:9">
      <c r="A105" s="2">
        <v>7.5</v>
      </c>
      <c r="B105" s="2">
        <v>8</v>
      </c>
      <c r="C105" s="2">
        <v>0.5</v>
      </c>
      <c r="D105" s="2">
        <v>0.5</v>
      </c>
      <c r="E105" s="2">
        <v>0.5</v>
      </c>
      <c r="F105" s="2" t="s">
        <v>26</v>
      </c>
      <c r="G105" s="2"/>
      <c r="H105" s="2" t="s">
        <v>17</v>
      </c>
      <c r="I105" s="2"/>
    </row>
    <row r="106" spans="1:9">
      <c r="A106" s="2">
        <v>8</v>
      </c>
      <c r="B106" s="2">
        <v>8.5</v>
      </c>
      <c r="C106" s="2">
        <v>0.5</v>
      </c>
      <c r="D106" s="2">
        <v>0.5</v>
      </c>
      <c r="E106" s="2">
        <v>0.5</v>
      </c>
      <c r="F106" s="2" t="s">
        <v>26</v>
      </c>
      <c r="G106" s="2"/>
      <c r="H106" s="2" t="s">
        <v>17</v>
      </c>
      <c r="I106" s="2"/>
    </row>
    <row r="107" spans="1:9">
      <c r="A107" s="2">
        <v>8.5</v>
      </c>
      <c r="B107" s="2">
        <v>9</v>
      </c>
      <c r="C107" s="2">
        <v>0.5</v>
      </c>
      <c r="D107" s="2">
        <v>0.5</v>
      </c>
      <c r="E107" s="2">
        <v>0.5</v>
      </c>
      <c r="F107" s="2" t="s">
        <v>26</v>
      </c>
      <c r="G107" s="2"/>
      <c r="H107" s="2" t="s">
        <v>17</v>
      </c>
      <c r="I107" s="2"/>
    </row>
    <row r="108" spans="1:9">
      <c r="A108" s="2">
        <v>9</v>
      </c>
      <c r="B108" s="2">
        <v>9.5</v>
      </c>
      <c r="C108" s="2">
        <v>0.5</v>
      </c>
      <c r="D108" s="2">
        <v>0.5</v>
      </c>
      <c r="E108" s="2">
        <v>0.5</v>
      </c>
      <c r="F108" s="2" t="s">
        <v>51</v>
      </c>
      <c r="G108" s="2"/>
      <c r="H108" s="2" t="s">
        <v>21</v>
      </c>
      <c r="I108" s="2"/>
    </row>
    <row r="109" spans="1:9">
      <c r="A109" s="2">
        <v>9.5</v>
      </c>
      <c r="B109" s="2">
        <v>10</v>
      </c>
      <c r="C109" s="2">
        <v>0.5</v>
      </c>
      <c r="D109" s="2">
        <v>0.5</v>
      </c>
      <c r="E109" s="2">
        <v>0.5</v>
      </c>
      <c r="F109" s="2" t="s">
        <v>51</v>
      </c>
      <c r="G109" s="2"/>
      <c r="H109" s="2" t="s">
        <v>21</v>
      </c>
      <c r="I109" s="2"/>
    </row>
    <row r="110" spans="1:9">
      <c r="A110" s="2">
        <v>10</v>
      </c>
      <c r="B110" s="2">
        <v>10.5</v>
      </c>
      <c r="C110" s="2">
        <v>0.5</v>
      </c>
      <c r="D110" s="2">
        <v>0.5</v>
      </c>
      <c r="E110" s="2">
        <v>0.5</v>
      </c>
      <c r="F110" s="2" t="s">
        <v>51</v>
      </c>
      <c r="G110" s="2"/>
      <c r="H110" s="2" t="s">
        <v>21</v>
      </c>
      <c r="I110" s="2"/>
    </row>
    <row r="111" spans="1:9">
      <c r="A111" s="2">
        <v>10.5</v>
      </c>
      <c r="B111" s="2">
        <v>11</v>
      </c>
      <c r="C111" s="2">
        <v>0.5</v>
      </c>
      <c r="D111" s="2">
        <v>0.5</v>
      </c>
      <c r="E111" s="2">
        <v>0.5</v>
      </c>
      <c r="F111" s="2" t="s">
        <v>51</v>
      </c>
      <c r="G111" s="2"/>
      <c r="H111" s="2" t="s">
        <v>21</v>
      </c>
      <c r="I111" s="2"/>
    </row>
    <row r="112" spans="1:9">
      <c r="A112" s="2">
        <v>11</v>
      </c>
      <c r="B112" s="2">
        <v>11.5</v>
      </c>
      <c r="C112" s="2">
        <v>0.4</v>
      </c>
      <c r="D112" s="2">
        <v>0.5</v>
      </c>
      <c r="E112" s="2">
        <v>0.5</v>
      </c>
      <c r="F112" s="2" t="s">
        <v>51</v>
      </c>
      <c r="G112" s="2"/>
      <c r="H112" s="2" t="s">
        <v>20</v>
      </c>
      <c r="I112" s="2"/>
    </row>
    <row r="113" spans="1:9">
      <c r="A113" s="2">
        <v>11.5</v>
      </c>
      <c r="B113" s="2">
        <v>12</v>
      </c>
      <c r="C113" s="2">
        <v>0.5</v>
      </c>
      <c r="D113" s="2">
        <v>0.5</v>
      </c>
      <c r="E113" s="2">
        <v>0.5</v>
      </c>
      <c r="F113" s="2" t="s">
        <v>51</v>
      </c>
      <c r="G113" s="2"/>
      <c r="H113" s="2" t="s">
        <v>20</v>
      </c>
      <c r="I113" s="2"/>
    </row>
    <row r="114" spans="1:9">
      <c r="A114" s="2">
        <v>12</v>
      </c>
      <c r="B114" s="2">
        <v>12.5</v>
      </c>
      <c r="C114" s="2">
        <v>0.35</v>
      </c>
      <c r="D114" s="2">
        <v>0.5</v>
      </c>
      <c r="E114" s="2">
        <v>0.5</v>
      </c>
      <c r="F114" s="2" t="s">
        <v>51</v>
      </c>
      <c r="G114" s="2"/>
      <c r="H114" s="2" t="s">
        <v>20</v>
      </c>
      <c r="I114" s="2"/>
    </row>
    <row r="115" spans="1:9">
      <c r="A115" s="2">
        <v>12.5</v>
      </c>
      <c r="B115" s="2">
        <v>13</v>
      </c>
      <c r="C115" s="2">
        <v>0.4</v>
      </c>
      <c r="D115" s="2">
        <v>0.5</v>
      </c>
      <c r="E115" s="2">
        <v>0.5</v>
      </c>
      <c r="F115" s="2" t="s">
        <v>51</v>
      </c>
      <c r="G115" s="2"/>
      <c r="H115" s="2" t="s">
        <v>20</v>
      </c>
      <c r="I115" s="2"/>
    </row>
    <row r="116" spans="1:9">
      <c r="A116" s="2">
        <v>13</v>
      </c>
      <c r="B116" s="2">
        <v>13.5</v>
      </c>
      <c r="C116" s="2">
        <v>0.3</v>
      </c>
      <c r="D116" s="2">
        <v>0.5</v>
      </c>
      <c r="E116" s="2">
        <v>0.5</v>
      </c>
      <c r="F116" s="2" t="s">
        <v>51</v>
      </c>
      <c r="G116" s="2"/>
      <c r="H116" s="2" t="s">
        <v>20</v>
      </c>
      <c r="I116" s="2"/>
    </row>
    <row r="117" spans="1:9">
      <c r="A117" s="2">
        <v>13.5</v>
      </c>
      <c r="B117" s="2">
        <v>14</v>
      </c>
      <c r="C117" s="2">
        <v>0.4</v>
      </c>
      <c r="D117" s="2">
        <v>0.5</v>
      </c>
      <c r="E117" s="2">
        <v>0.5</v>
      </c>
      <c r="F117" s="2" t="s">
        <v>51</v>
      </c>
      <c r="G117" s="2"/>
      <c r="H117" s="2" t="s">
        <v>20</v>
      </c>
      <c r="I117" s="2"/>
    </row>
    <row r="118" spans="1:9">
      <c r="A118" s="2">
        <v>14</v>
      </c>
      <c r="B118" s="2">
        <v>14.7</v>
      </c>
      <c r="C118" s="2">
        <v>0.69999999999999929</v>
      </c>
      <c r="D118" s="2">
        <v>0.5</v>
      </c>
      <c r="E118" s="2">
        <v>0.7</v>
      </c>
      <c r="F118" s="2" t="s">
        <v>52</v>
      </c>
      <c r="G118" s="2" t="s">
        <v>23</v>
      </c>
      <c r="H118" s="2" t="s">
        <v>20</v>
      </c>
      <c r="I118" s="2"/>
    </row>
    <row r="119" spans="1:9">
      <c r="A119" s="2">
        <v>14.7</v>
      </c>
      <c r="B119" s="2">
        <v>15.2</v>
      </c>
      <c r="C119" s="2">
        <v>0.5</v>
      </c>
      <c r="D119" s="2">
        <v>0.5</v>
      </c>
      <c r="E119" s="2">
        <v>0.5</v>
      </c>
      <c r="F119" s="2" t="s">
        <v>52</v>
      </c>
      <c r="G119" s="2" t="s">
        <v>23</v>
      </c>
      <c r="H119" s="2" t="s">
        <v>20</v>
      </c>
      <c r="I119" s="2"/>
    </row>
    <row r="120" spans="1:9">
      <c r="A120" s="2">
        <v>15.2</v>
      </c>
      <c r="B120" s="2">
        <v>15.7</v>
      </c>
      <c r="C120" s="2">
        <v>0.5</v>
      </c>
      <c r="D120" s="2">
        <v>0.5</v>
      </c>
      <c r="E120" s="2">
        <v>0.5</v>
      </c>
      <c r="F120" s="2" t="s">
        <v>52</v>
      </c>
      <c r="G120" s="2"/>
      <c r="H120" s="2" t="s">
        <v>20</v>
      </c>
      <c r="I120" s="2"/>
    </row>
    <row r="121" spans="1:9">
      <c r="A121" s="2">
        <v>15.7</v>
      </c>
      <c r="B121" s="2">
        <v>16</v>
      </c>
      <c r="C121" s="2">
        <v>0.30000000000000071</v>
      </c>
      <c r="D121" s="2">
        <v>0.3</v>
      </c>
      <c r="E121" s="2">
        <v>0.3</v>
      </c>
      <c r="F121" s="2" t="s">
        <v>52</v>
      </c>
      <c r="G121" s="2"/>
      <c r="H121" s="2" t="s">
        <v>20</v>
      </c>
      <c r="I121" s="2"/>
    </row>
    <row r="122" spans="1:9">
      <c r="A122" s="2">
        <v>16</v>
      </c>
      <c r="B122" s="2">
        <v>17</v>
      </c>
      <c r="C122" s="2">
        <v>1</v>
      </c>
      <c r="D122" s="2">
        <v>1</v>
      </c>
      <c r="E122" s="2">
        <v>1</v>
      </c>
      <c r="F122" s="2" t="s">
        <v>19</v>
      </c>
      <c r="G122" s="2"/>
      <c r="H122" s="2" t="s">
        <v>20</v>
      </c>
      <c r="I122" s="2"/>
    </row>
    <row r="123" spans="1:9">
      <c r="A123" s="2">
        <v>17</v>
      </c>
      <c r="B123" s="2">
        <v>18</v>
      </c>
      <c r="C123" s="2">
        <v>1</v>
      </c>
      <c r="D123" s="2">
        <v>1</v>
      </c>
      <c r="E123" s="2">
        <v>1</v>
      </c>
      <c r="F123" s="2" t="s">
        <v>19</v>
      </c>
      <c r="G123" s="2"/>
      <c r="H123" s="2" t="s">
        <v>20</v>
      </c>
      <c r="I123" s="2"/>
    </row>
    <row r="124" spans="1:9">
      <c r="A124" s="2">
        <v>18</v>
      </c>
      <c r="B124" s="2">
        <v>21</v>
      </c>
      <c r="C124" s="2">
        <v>3</v>
      </c>
      <c r="D124" s="2">
        <v>0.5</v>
      </c>
      <c r="E124" s="2">
        <v>0.5</v>
      </c>
      <c r="F124" s="2" t="s">
        <v>19</v>
      </c>
      <c r="G124" s="2"/>
      <c r="H124" s="2"/>
      <c r="I124" s="2"/>
    </row>
    <row r="125" spans="1:9">
      <c r="A125" s="2">
        <v>21</v>
      </c>
      <c r="B125" s="2">
        <v>22</v>
      </c>
      <c r="C125" s="2">
        <v>1</v>
      </c>
      <c r="D125" s="2">
        <v>1</v>
      </c>
      <c r="E125" s="2">
        <v>1</v>
      </c>
      <c r="F125" s="2" t="s">
        <v>19</v>
      </c>
      <c r="G125" s="2"/>
      <c r="H125" s="2" t="s">
        <v>24</v>
      </c>
      <c r="I125" s="2"/>
    </row>
    <row r="126" spans="1:9">
      <c r="A126" s="2">
        <v>22</v>
      </c>
      <c r="B126" s="2">
        <v>23.5</v>
      </c>
      <c r="C126" s="2">
        <v>1.5</v>
      </c>
      <c r="D126" s="2">
        <v>1.5</v>
      </c>
      <c r="E126" s="2">
        <v>1.5</v>
      </c>
      <c r="F126" s="2" t="s">
        <v>19</v>
      </c>
      <c r="G126" s="2"/>
      <c r="H126" s="2" t="s">
        <v>24</v>
      </c>
      <c r="I126" s="2"/>
    </row>
    <row r="127" spans="1:9">
      <c r="A127" s="2">
        <v>23.5</v>
      </c>
      <c r="B127" s="2">
        <v>25</v>
      </c>
      <c r="C127" s="2">
        <v>1.5</v>
      </c>
      <c r="D127" s="2">
        <v>1.5</v>
      </c>
      <c r="E127" s="2">
        <v>1.5</v>
      </c>
      <c r="F127" s="2" t="s">
        <v>29</v>
      </c>
      <c r="G127" s="2"/>
      <c r="H127" s="2" t="s">
        <v>20</v>
      </c>
      <c r="I127" s="2"/>
    </row>
    <row r="128" spans="1:9">
      <c r="A128" s="2">
        <v>25</v>
      </c>
      <c r="B128" s="2">
        <v>27</v>
      </c>
      <c r="C128" s="2">
        <v>2</v>
      </c>
      <c r="D128" s="2">
        <v>2</v>
      </c>
      <c r="E128" s="2">
        <v>2</v>
      </c>
      <c r="F128" s="2" t="s">
        <v>29</v>
      </c>
      <c r="G128" s="2"/>
      <c r="H128" s="2" t="s">
        <v>20</v>
      </c>
      <c r="I128" s="2"/>
    </row>
    <row r="129" spans="1:9">
      <c r="A129" s="2">
        <v>27</v>
      </c>
      <c r="B129" s="2">
        <v>28</v>
      </c>
      <c r="C129" s="2">
        <v>1</v>
      </c>
      <c r="D129" s="2">
        <v>1</v>
      </c>
      <c r="E129" s="2">
        <v>1</v>
      </c>
      <c r="F129" s="2" t="s">
        <v>29</v>
      </c>
      <c r="G129" s="2"/>
      <c r="H129" s="2" t="s">
        <v>20</v>
      </c>
      <c r="I129" s="2"/>
    </row>
    <row r="130" spans="1:9">
      <c r="A130" s="2">
        <v>28</v>
      </c>
      <c r="B130" s="2">
        <v>28.3</v>
      </c>
      <c r="C130" s="2">
        <v>0.30000000000000071</v>
      </c>
      <c r="D130" s="2">
        <v>0.3</v>
      </c>
      <c r="E130" s="2">
        <v>0.3</v>
      </c>
      <c r="F130" s="2" t="s">
        <v>29</v>
      </c>
      <c r="G130" s="2"/>
      <c r="H130" s="2" t="s">
        <v>20</v>
      </c>
      <c r="I130" s="2"/>
    </row>
    <row r="131" spans="1:9">
      <c r="A131" s="2">
        <v>28.3</v>
      </c>
      <c r="B131" s="2">
        <v>29</v>
      </c>
      <c r="C131" s="2">
        <v>0.69999999999999929</v>
      </c>
      <c r="D131" s="2">
        <v>0.7</v>
      </c>
      <c r="E131" s="2">
        <v>0.7</v>
      </c>
      <c r="F131" s="2" t="s">
        <v>29</v>
      </c>
      <c r="G131" s="2"/>
      <c r="H131" s="2" t="s">
        <v>20</v>
      </c>
      <c r="I131" s="2"/>
    </row>
    <row r="132" spans="1:9">
      <c r="A132" s="2">
        <v>29</v>
      </c>
      <c r="B132" s="2">
        <v>30</v>
      </c>
      <c r="C132" s="2">
        <v>1</v>
      </c>
      <c r="D132" s="2">
        <v>1</v>
      </c>
      <c r="E132" s="2">
        <v>1</v>
      </c>
      <c r="F132" s="2" t="s">
        <v>29</v>
      </c>
      <c r="G132" s="2"/>
      <c r="H132" s="2" t="s">
        <v>20</v>
      </c>
      <c r="I132" s="2"/>
    </row>
    <row r="133" spans="1:9">
      <c r="A133" s="2">
        <v>30</v>
      </c>
      <c r="B133" s="2">
        <v>31</v>
      </c>
      <c r="C133" s="2">
        <v>1</v>
      </c>
      <c r="D133" s="2">
        <v>1</v>
      </c>
      <c r="E133" s="2">
        <v>1</v>
      </c>
      <c r="F133" s="2" t="s">
        <v>29</v>
      </c>
      <c r="G133" s="2"/>
      <c r="H133" s="2" t="s">
        <v>20</v>
      </c>
      <c r="I133" s="2"/>
    </row>
    <row r="134" spans="1:9">
      <c r="A134" s="2">
        <v>31</v>
      </c>
      <c r="B134" s="2">
        <v>34</v>
      </c>
      <c r="C134" s="2">
        <v>3</v>
      </c>
      <c r="D134" s="2">
        <v>3</v>
      </c>
      <c r="E134" s="2">
        <v>3</v>
      </c>
      <c r="F134" s="2" t="s">
        <v>19</v>
      </c>
      <c r="G134" s="2"/>
      <c r="H134" s="2" t="s">
        <v>33</v>
      </c>
      <c r="I134" s="2"/>
    </row>
    <row r="135" spans="1:9">
      <c r="A135" s="2">
        <v>34</v>
      </c>
      <c r="B135" s="2">
        <v>35.5</v>
      </c>
      <c r="C135" s="2">
        <v>1.5</v>
      </c>
      <c r="D135" s="2">
        <v>1.5</v>
      </c>
      <c r="E135" s="2">
        <v>1.5</v>
      </c>
      <c r="F135" s="2" t="s">
        <v>19</v>
      </c>
      <c r="G135" s="2"/>
      <c r="H135" s="2" t="s">
        <v>33</v>
      </c>
      <c r="I135" s="2"/>
    </row>
    <row r="136" spans="1:9">
      <c r="A136" s="2">
        <v>35.5</v>
      </c>
      <c r="B136" s="2">
        <v>37</v>
      </c>
      <c r="C136" s="2">
        <v>1.5</v>
      </c>
      <c r="D136" s="2">
        <v>1.5</v>
      </c>
      <c r="E136" s="2">
        <v>1.5</v>
      </c>
      <c r="F136" s="2" t="s">
        <v>19</v>
      </c>
      <c r="G136" s="2" t="s">
        <v>23</v>
      </c>
      <c r="H136" s="2" t="s">
        <v>33</v>
      </c>
      <c r="I136" s="2"/>
    </row>
    <row r="137" spans="1:9">
      <c r="A137" s="2">
        <v>37</v>
      </c>
      <c r="B137" s="2">
        <v>38.5</v>
      </c>
      <c r="C137" s="2">
        <v>1.5</v>
      </c>
      <c r="D137" s="2">
        <v>1.5</v>
      </c>
      <c r="E137" s="2">
        <v>1.5</v>
      </c>
      <c r="F137" s="2" t="s">
        <v>19</v>
      </c>
      <c r="G137" s="2"/>
      <c r="H137" s="2" t="s">
        <v>17</v>
      </c>
      <c r="I137" s="2"/>
    </row>
    <row r="138" spans="1:9">
      <c r="A138" s="2">
        <v>38.5</v>
      </c>
      <c r="B138" s="2">
        <v>40</v>
      </c>
      <c r="C138" s="1">
        <v>1.5</v>
      </c>
      <c r="D138" s="2">
        <v>1.5</v>
      </c>
      <c r="E138" s="2">
        <v>0.5</v>
      </c>
      <c r="F138" s="2" t="s">
        <v>19</v>
      </c>
      <c r="G138" s="2"/>
      <c r="H138" s="2" t="s">
        <v>17</v>
      </c>
      <c r="I138" s="2"/>
    </row>
    <row r="139" spans="1:9">
      <c r="A139" s="2"/>
      <c r="B139" s="2"/>
      <c r="C139" s="2"/>
      <c r="D139" s="2"/>
      <c r="E139" s="2">
        <v>0.36999999999999744</v>
      </c>
      <c r="F139" s="2" t="s">
        <v>52</v>
      </c>
      <c r="G139" s="2"/>
      <c r="H139" s="2" t="s">
        <v>20</v>
      </c>
      <c r="I139" s="2"/>
    </row>
    <row r="140" spans="1:9">
      <c r="A140" s="3"/>
      <c r="B140" s="3"/>
      <c r="D140" s="3"/>
      <c r="E140" s="2">
        <v>0.63000000000000256</v>
      </c>
      <c r="F140" s="2" t="s">
        <v>27</v>
      </c>
      <c r="G140" s="2"/>
      <c r="H140" s="2" t="s">
        <v>20</v>
      </c>
      <c r="I140" s="2" t="s">
        <v>37</v>
      </c>
    </row>
    <row r="141" spans="1:9">
      <c r="A141" s="2">
        <v>40</v>
      </c>
      <c r="B141" s="2">
        <v>42</v>
      </c>
      <c r="C141" s="2">
        <v>2</v>
      </c>
      <c r="D141" s="2">
        <v>2</v>
      </c>
      <c r="E141" s="2">
        <v>0.32000000000000028</v>
      </c>
      <c r="F141" s="2" t="s">
        <v>27</v>
      </c>
      <c r="G141" s="2"/>
      <c r="H141" s="2" t="s">
        <v>20</v>
      </c>
      <c r="I141" s="2" t="s">
        <v>37</v>
      </c>
    </row>
    <row r="142" spans="1:9">
      <c r="A142" s="2"/>
      <c r="B142" s="2"/>
      <c r="C142" s="2"/>
      <c r="D142" s="2"/>
      <c r="E142" s="2">
        <v>0.14999999999999858</v>
      </c>
      <c r="F142" s="2" t="s">
        <v>52</v>
      </c>
      <c r="G142" s="2"/>
      <c r="H142" s="2" t="s">
        <v>20</v>
      </c>
      <c r="I142" s="2"/>
    </row>
    <row r="143" spans="1:9">
      <c r="A143" s="2"/>
      <c r="B143" s="2"/>
      <c r="C143" s="2"/>
      <c r="D143" s="2"/>
      <c r="E143" s="2">
        <v>1.5300000000000011</v>
      </c>
      <c r="F143" s="2" t="s">
        <v>19</v>
      </c>
      <c r="G143" s="2"/>
      <c r="H143" s="2" t="s">
        <v>17</v>
      </c>
      <c r="I143" s="2"/>
    </row>
    <row r="144" spans="1:9">
      <c r="A144" s="2">
        <v>42</v>
      </c>
      <c r="B144" s="2">
        <v>43</v>
      </c>
      <c r="C144" s="2">
        <v>1</v>
      </c>
      <c r="D144" s="2">
        <v>0.5</v>
      </c>
      <c r="E144" s="2">
        <v>0.5</v>
      </c>
      <c r="F144" s="2" t="s">
        <v>28</v>
      </c>
      <c r="G144" s="2"/>
      <c r="H144" s="2" t="s">
        <v>34</v>
      </c>
      <c r="I144" s="2"/>
    </row>
    <row r="145" spans="1:9">
      <c r="A145" s="2">
        <v>43</v>
      </c>
      <c r="B145" s="2">
        <v>46</v>
      </c>
      <c r="C145" s="2">
        <v>3</v>
      </c>
      <c r="D145" s="2">
        <v>3</v>
      </c>
      <c r="E145" s="2">
        <v>1.5</v>
      </c>
      <c r="F145" s="2" t="s">
        <v>28</v>
      </c>
      <c r="G145" s="2"/>
      <c r="H145" s="2" t="s">
        <v>34</v>
      </c>
      <c r="I145" s="2"/>
    </row>
    <row r="146" spans="1:9">
      <c r="A146" s="2"/>
      <c r="B146" s="2"/>
      <c r="C146" s="2"/>
      <c r="D146" s="2"/>
      <c r="E146" s="2">
        <v>1.5</v>
      </c>
      <c r="F146" s="2" t="s">
        <v>19</v>
      </c>
      <c r="G146" s="2"/>
      <c r="H146" s="2" t="s">
        <v>33</v>
      </c>
      <c r="I146" s="2"/>
    </row>
    <row r="147" spans="1:9">
      <c r="A147" s="2">
        <v>46</v>
      </c>
      <c r="B147" s="2">
        <v>49</v>
      </c>
      <c r="C147" s="2">
        <v>3</v>
      </c>
      <c r="D147" s="2">
        <v>3</v>
      </c>
      <c r="E147" s="2">
        <v>3</v>
      </c>
      <c r="F147" s="2" t="s">
        <v>19</v>
      </c>
      <c r="G147" s="2"/>
      <c r="H147" s="2" t="s">
        <v>33</v>
      </c>
      <c r="I147" s="2"/>
    </row>
    <row r="148" spans="1:9">
      <c r="A148" s="2">
        <v>49</v>
      </c>
      <c r="B148" s="2">
        <v>50</v>
      </c>
      <c r="C148" s="2">
        <v>1</v>
      </c>
      <c r="D148" s="2">
        <v>1</v>
      </c>
      <c r="E148" s="2">
        <v>1</v>
      </c>
      <c r="F148" s="2" t="s">
        <v>19</v>
      </c>
      <c r="G148" s="2"/>
      <c r="H148" s="2" t="s">
        <v>33</v>
      </c>
      <c r="I148" s="2"/>
    </row>
    <row r="149" spans="1:9">
      <c r="A149" s="44" t="s">
        <v>64</v>
      </c>
      <c r="B149" s="44"/>
      <c r="C149" s="44"/>
      <c r="D149" s="44"/>
      <c r="E149" s="44"/>
      <c r="F149" s="44"/>
      <c r="G149" s="44"/>
      <c r="H149" s="44"/>
      <c r="I149" s="44"/>
    </row>
    <row r="150" spans="1:9">
      <c r="A150" s="1" t="s">
        <v>82</v>
      </c>
      <c r="G150" s="1" t="s">
        <v>86</v>
      </c>
    </row>
    <row r="151" spans="1:9">
      <c r="A151" s="1" t="s">
        <v>81</v>
      </c>
      <c r="G151" s="1" t="s">
        <v>84</v>
      </c>
    </row>
    <row r="152" spans="1:9">
      <c r="A152" s="1" t="s">
        <v>83</v>
      </c>
      <c r="G152" s="1" t="s">
        <v>85</v>
      </c>
    </row>
    <row r="153" spans="1:9">
      <c r="A153" s="1" t="s">
        <v>61</v>
      </c>
    </row>
    <row r="154" spans="1:9" customFormat="1" ht="15">
      <c r="A154" s="57" t="s">
        <v>91</v>
      </c>
      <c r="B154" s="57"/>
      <c r="C154" s="38" t="s">
        <v>2</v>
      </c>
      <c r="D154" s="38" t="s">
        <v>3</v>
      </c>
      <c r="E154" s="58" t="s">
        <v>4</v>
      </c>
      <c r="F154" s="38" t="s">
        <v>5</v>
      </c>
      <c r="G154" s="38" t="s">
        <v>6</v>
      </c>
      <c r="H154" s="38" t="s">
        <v>7</v>
      </c>
      <c r="I154" s="38" t="s">
        <v>8</v>
      </c>
    </row>
    <row r="155" spans="1:9" s="4" customFormat="1">
      <c r="A155" s="8" t="s">
        <v>0</v>
      </c>
      <c r="B155" s="8" t="s">
        <v>1</v>
      </c>
      <c r="C155" s="38"/>
      <c r="D155" s="38"/>
      <c r="E155" s="58"/>
      <c r="F155" s="38"/>
      <c r="G155" s="38"/>
      <c r="H155" s="38"/>
      <c r="I155" s="38"/>
    </row>
    <row r="157" spans="1:9">
      <c r="A157" s="2">
        <v>0</v>
      </c>
      <c r="B157" s="2">
        <v>0.5</v>
      </c>
      <c r="C157" s="2">
        <v>0.5</v>
      </c>
      <c r="D157" s="2">
        <v>0.5</v>
      </c>
      <c r="E157" s="2">
        <v>0.5</v>
      </c>
      <c r="F157" s="2" t="s">
        <v>9</v>
      </c>
      <c r="G157" s="2"/>
      <c r="H157" s="2" t="s">
        <v>14</v>
      </c>
      <c r="I157" s="2"/>
    </row>
    <row r="158" spans="1:9">
      <c r="A158" s="9">
        <v>0.5</v>
      </c>
      <c r="B158" s="9">
        <v>1</v>
      </c>
      <c r="C158" s="9">
        <v>0.5</v>
      </c>
      <c r="D158" s="9">
        <v>0.5</v>
      </c>
      <c r="E158" s="9">
        <v>0.5</v>
      </c>
      <c r="F158" s="9" t="s">
        <v>9</v>
      </c>
      <c r="G158" s="9"/>
      <c r="H158" s="9" t="s">
        <v>14</v>
      </c>
      <c r="I158" s="9"/>
    </row>
    <row r="159" spans="1:9">
      <c r="A159" s="2">
        <v>1</v>
      </c>
      <c r="B159" s="2">
        <v>1.5</v>
      </c>
      <c r="C159" s="2">
        <v>0.5</v>
      </c>
      <c r="D159" s="2">
        <v>0.5</v>
      </c>
      <c r="E159" s="2">
        <v>0.5</v>
      </c>
      <c r="F159" s="2" t="s">
        <v>9</v>
      </c>
      <c r="G159" s="2"/>
      <c r="H159" s="2" t="s">
        <v>14</v>
      </c>
      <c r="I159" s="2"/>
    </row>
    <row r="160" spans="1:9">
      <c r="A160" s="2">
        <v>1.5</v>
      </c>
      <c r="B160" s="2">
        <v>2</v>
      </c>
      <c r="C160" s="2">
        <v>0.5</v>
      </c>
      <c r="D160" s="2">
        <v>0.5</v>
      </c>
      <c r="E160" s="2">
        <v>0.5</v>
      </c>
      <c r="F160" s="2" t="s">
        <v>9</v>
      </c>
      <c r="G160" s="2"/>
      <c r="H160" s="2" t="s">
        <v>14</v>
      </c>
      <c r="I160" s="2"/>
    </row>
    <row r="161" spans="1:9">
      <c r="A161" s="2">
        <v>2</v>
      </c>
      <c r="B161" s="2">
        <v>2.5</v>
      </c>
      <c r="C161" s="2">
        <v>0.5</v>
      </c>
      <c r="D161" s="2">
        <v>0.5</v>
      </c>
      <c r="E161" s="2">
        <v>0.5</v>
      </c>
      <c r="F161" s="2" t="s">
        <v>9</v>
      </c>
      <c r="G161" s="2"/>
      <c r="H161" s="2" t="s">
        <v>14</v>
      </c>
      <c r="I161" s="2"/>
    </row>
    <row r="162" spans="1:9">
      <c r="A162" s="2">
        <v>2.5</v>
      </c>
      <c r="B162" s="2">
        <v>3</v>
      </c>
      <c r="C162" s="2">
        <v>0.5</v>
      </c>
      <c r="D162" s="2">
        <v>0.5</v>
      </c>
      <c r="E162" s="2">
        <v>0.5</v>
      </c>
      <c r="F162" s="2" t="s">
        <v>9</v>
      </c>
      <c r="G162" s="2"/>
      <c r="H162" s="2" t="s">
        <v>14</v>
      </c>
      <c r="I162" s="2"/>
    </row>
    <row r="163" spans="1:9">
      <c r="A163" s="2">
        <v>3</v>
      </c>
      <c r="B163" s="2">
        <v>3.5</v>
      </c>
      <c r="C163" s="2">
        <v>0.5</v>
      </c>
      <c r="D163" s="2">
        <v>0.5</v>
      </c>
      <c r="E163" s="2">
        <v>0.5</v>
      </c>
      <c r="F163" s="2" t="s">
        <v>9</v>
      </c>
      <c r="G163" s="2"/>
      <c r="H163" s="2" t="s">
        <v>14</v>
      </c>
      <c r="I163" s="2"/>
    </row>
    <row r="164" spans="1:9">
      <c r="A164" s="2">
        <v>3.5</v>
      </c>
      <c r="B164" s="2">
        <v>4</v>
      </c>
      <c r="C164" s="2">
        <v>0.5</v>
      </c>
      <c r="D164" s="2">
        <v>0.5</v>
      </c>
      <c r="E164" s="2">
        <v>0.5</v>
      </c>
      <c r="F164" s="2" t="s">
        <v>9</v>
      </c>
      <c r="G164" s="2"/>
      <c r="H164" s="2" t="s">
        <v>14</v>
      </c>
      <c r="I164" s="2"/>
    </row>
    <row r="165" spans="1:9">
      <c r="A165" s="2">
        <v>4</v>
      </c>
      <c r="B165" s="2">
        <v>4.5</v>
      </c>
      <c r="C165" s="2">
        <v>0.5</v>
      </c>
      <c r="D165" s="2">
        <v>0.5</v>
      </c>
      <c r="E165" s="2">
        <v>0.5</v>
      </c>
      <c r="F165" s="2" t="s">
        <v>38</v>
      </c>
      <c r="G165" s="2"/>
      <c r="H165" s="2" t="s">
        <v>33</v>
      </c>
      <c r="I165" s="2"/>
    </row>
    <row r="166" spans="1:9">
      <c r="A166" s="2">
        <v>4.5</v>
      </c>
      <c r="B166" s="2">
        <v>5</v>
      </c>
      <c r="C166" s="2">
        <v>0.5</v>
      </c>
      <c r="D166" s="2">
        <v>0.5</v>
      </c>
      <c r="E166" s="2">
        <v>0.5</v>
      </c>
      <c r="F166" s="2" t="s">
        <v>38</v>
      </c>
      <c r="G166" s="2"/>
      <c r="H166" s="2" t="s">
        <v>33</v>
      </c>
      <c r="I166" s="2"/>
    </row>
    <row r="167" spans="1:9">
      <c r="A167" s="2">
        <v>5</v>
      </c>
      <c r="B167" s="2">
        <v>5.5</v>
      </c>
      <c r="C167" s="2">
        <v>0.5</v>
      </c>
      <c r="D167" s="2">
        <v>0.5</v>
      </c>
      <c r="E167" s="2">
        <v>0.5</v>
      </c>
      <c r="F167" s="2" t="s">
        <v>38</v>
      </c>
      <c r="G167" s="2"/>
      <c r="H167" s="2" t="s">
        <v>33</v>
      </c>
      <c r="I167" s="2"/>
    </row>
    <row r="168" spans="1:9">
      <c r="A168" s="2">
        <v>5.5</v>
      </c>
      <c r="B168" s="2">
        <v>6</v>
      </c>
      <c r="C168" s="2">
        <v>0.5</v>
      </c>
      <c r="D168" s="2">
        <v>0.5</v>
      </c>
      <c r="E168" s="2">
        <v>0.5</v>
      </c>
      <c r="F168" s="2" t="s">
        <v>38</v>
      </c>
      <c r="G168" s="2"/>
      <c r="H168" s="2" t="s">
        <v>33</v>
      </c>
      <c r="I168" s="2"/>
    </row>
    <row r="169" spans="1:9">
      <c r="A169" s="2">
        <v>6</v>
      </c>
      <c r="B169" s="2">
        <v>6.5</v>
      </c>
      <c r="C169" s="2">
        <v>0.5</v>
      </c>
      <c r="D169" s="2">
        <v>0.5</v>
      </c>
      <c r="E169" s="2">
        <v>0.5</v>
      </c>
      <c r="F169" s="2" t="s">
        <v>38</v>
      </c>
      <c r="G169" s="2"/>
      <c r="H169" s="2" t="s">
        <v>33</v>
      </c>
      <c r="I169" s="2"/>
    </row>
    <row r="170" spans="1:9">
      <c r="A170" s="2">
        <v>6.5</v>
      </c>
      <c r="B170" s="2">
        <v>7</v>
      </c>
      <c r="C170" s="2">
        <v>0.5</v>
      </c>
      <c r="D170" s="2">
        <v>0.5</v>
      </c>
      <c r="E170" s="2">
        <v>0.5</v>
      </c>
      <c r="F170" s="2" t="s">
        <v>38</v>
      </c>
      <c r="G170" s="2"/>
      <c r="H170" s="2" t="s">
        <v>33</v>
      </c>
      <c r="I170" s="2"/>
    </row>
    <row r="171" spans="1:9">
      <c r="A171" s="2">
        <v>7</v>
      </c>
      <c r="B171" s="2">
        <v>7.5</v>
      </c>
      <c r="C171" s="2">
        <v>0.5</v>
      </c>
      <c r="D171" s="2">
        <v>0.5</v>
      </c>
      <c r="E171" s="2">
        <v>0.5</v>
      </c>
      <c r="F171" s="2" t="s">
        <v>38</v>
      </c>
      <c r="G171" s="2"/>
      <c r="H171" s="2" t="s">
        <v>33</v>
      </c>
      <c r="I171" s="2"/>
    </row>
    <row r="172" spans="1:9">
      <c r="A172" s="2">
        <v>7.5</v>
      </c>
      <c r="B172" s="2">
        <v>8</v>
      </c>
      <c r="C172" s="2">
        <v>0.5</v>
      </c>
      <c r="D172" s="2">
        <v>0.5</v>
      </c>
      <c r="E172" s="2">
        <v>0.5</v>
      </c>
      <c r="F172" s="2" t="s">
        <v>39</v>
      </c>
      <c r="G172" s="2"/>
      <c r="H172" s="2" t="s">
        <v>32</v>
      </c>
      <c r="I172" s="2"/>
    </row>
    <row r="173" spans="1:9">
      <c r="A173" s="2">
        <v>8</v>
      </c>
      <c r="B173" s="2">
        <v>8.5</v>
      </c>
      <c r="C173" s="2">
        <v>0.5</v>
      </c>
      <c r="D173" s="2">
        <v>0.5</v>
      </c>
      <c r="E173" s="2">
        <v>0.5</v>
      </c>
      <c r="F173" s="2" t="s">
        <v>40</v>
      </c>
      <c r="G173" s="2"/>
      <c r="H173" s="2" t="s">
        <v>20</v>
      </c>
      <c r="I173" s="2"/>
    </row>
    <row r="174" spans="1:9">
      <c r="A174" s="2">
        <v>8.5</v>
      </c>
      <c r="B174" s="2">
        <v>9</v>
      </c>
      <c r="C174" s="1">
        <v>0.5</v>
      </c>
      <c r="D174" s="2">
        <v>0.45</v>
      </c>
      <c r="E174" s="2">
        <v>0.19999999999999929</v>
      </c>
      <c r="F174" s="2" t="s">
        <v>40</v>
      </c>
      <c r="G174" s="2"/>
      <c r="H174" s="2" t="s">
        <v>20</v>
      </c>
      <c r="I174" s="2"/>
    </row>
    <row r="175" spans="1:9">
      <c r="A175" s="2">
        <v>8.6999999999999993</v>
      </c>
      <c r="B175" s="2">
        <v>9</v>
      </c>
      <c r="D175" s="2"/>
      <c r="E175" s="2">
        <v>0.30000000000000071</v>
      </c>
      <c r="F175" s="2" t="s">
        <v>39</v>
      </c>
      <c r="G175" s="2"/>
      <c r="H175" s="2" t="s">
        <v>32</v>
      </c>
      <c r="I175" s="2"/>
    </row>
    <row r="176" spans="1:9">
      <c r="A176" s="2">
        <v>9</v>
      </c>
      <c r="B176" s="2">
        <v>9.5</v>
      </c>
      <c r="C176" s="2">
        <v>0.5</v>
      </c>
      <c r="D176" s="2">
        <v>0.5</v>
      </c>
      <c r="E176" s="2">
        <v>0.5</v>
      </c>
      <c r="F176" s="2" t="s">
        <v>39</v>
      </c>
      <c r="G176" s="2"/>
      <c r="H176" s="2" t="s">
        <v>32</v>
      </c>
      <c r="I176" s="2"/>
    </row>
    <row r="177" spans="1:9">
      <c r="A177" s="2">
        <v>9.5</v>
      </c>
      <c r="B177" s="2">
        <v>10</v>
      </c>
      <c r="C177" s="2">
        <v>0.5</v>
      </c>
      <c r="D177" s="2">
        <v>0.5</v>
      </c>
      <c r="E177" s="2">
        <v>0.5</v>
      </c>
      <c r="F177" s="2" t="s">
        <v>39</v>
      </c>
      <c r="G177" s="2"/>
      <c r="H177" s="2" t="s">
        <v>32</v>
      </c>
      <c r="I177" s="2"/>
    </row>
    <row r="178" spans="1:9">
      <c r="A178" s="2">
        <v>10</v>
      </c>
      <c r="B178" s="2">
        <v>10.5</v>
      </c>
      <c r="C178" s="2">
        <v>0.5</v>
      </c>
      <c r="D178" s="2">
        <v>0.5</v>
      </c>
      <c r="E178" s="2">
        <v>0.5</v>
      </c>
      <c r="F178" s="2" t="s">
        <v>40</v>
      </c>
      <c r="G178" s="2"/>
      <c r="H178" s="2" t="s">
        <v>21</v>
      </c>
      <c r="I178" s="2"/>
    </row>
    <row r="179" spans="1:9">
      <c r="A179" s="2">
        <v>10.5</v>
      </c>
      <c r="B179" s="2">
        <v>11</v>
      </c>
      <c r="C179" s="2">
        <v>0.5</v>
      </c>
      <c r="D179" s="2">
        <v>0.5</v>
      </c>
      <c r="E179" s="2">
        <v>0.5</v>
      </c>
      <c r="F179" s="2" t="s">
        <v>40</v>
      </c>
      <c r="G179" s="2" t="s">
        <v>44</v>
      </c>
      <c r="H179" s="2" t="s">
        <v>21</v>
      </c>
      <c r="I179" s="2"/>
    </row>
    <row r="180" spans="1:9">
      <c r="A180" s="2">
        <v>11</v>
      </c>
      <c r="B180" s="2">
        <v>11.5</v>
      </c>
      <c r="C180" s="2">
        <v>0.5</v>
      </c>
      <c r="D180" s="2">
        <v>0.5</v>
      </c>
      <c r="E180" s="2">
        <v>0.5</v>
      </c>
      <c r="F180" s="2" t="s">
        <v>40</v>
      </c>
      <c r="G180" s="2" t="s">
        <v>44</v>
      </c>
      <c r="H180" s="2" t="s">
        <v>21</v>
      </c>
      <c r="I180" s="2"/>
    </row>
    <row r="181" spans="1:9">
      <c r="A181" s="2">
        <v>11.5</v>
      </c>
      <c r="B181" s="2">
        <v>12</v>
      </c>
      <c r="C181" s="2">
        <v>0.5</v>
      </c>
      <c r="D181" s="2">
        <v>0.5</v>
      </c>
      <c r="E181" s="2">
        <v>0.5</v>
      </c>
      <c r="F181" s="2" t="s">
        <v>40</v>
      </c>
      <c r="G181" s="2"/>
      <c r="H181" s="2" t="s">
        <v>21</v>
      </c>
      <c r="I181" s="2"/>
    </row>
    <row r="182" spans="1:9">
      <c r="A182" s="2">
        <v>12</v>
      </c>
      <c r="B182" s="2">
        <v>12.5</v>
      </c>
      <c r="C182" s="2">
        <v>0.5</v>
      </c>
      <c r="D182" s="2">
        <v>0.5</v>
      </c>
      <c r="E182" s="2">
        <v>0.5</v>
      </c>
      <c r="F182" s="2" t="s">
        <v>40</v>
      </c>
      <c r="G182" s="2"/>
      <c r="H182" s="2" t="s">
        <v>21</v>
      </c>
      <c r="I182" s="2"/>
    </row>
    <row r="183" spans="1:9">
      <c r="A183" s="2">
        <v>12.5</v>
      </c>
      <c r="B183" s="2">
        <v>13</v>
      </c>
      <c r="C183" s="1">
        <v>0.5</v>
      </c>
      <c r="D183" s="2">
        <v>0.36</v>
      </c>
      <c r="E183" s="2">
        <v>0.15000000000000036</v>
      </c>
      <c r="F183" s="2" t="s">
        <v>40</v>
      </c>
      <c r="G183" s="2" t="s">
        <v>44</v>
      </c>
      <c r="H183" s="2" t="s">
        <v>21</v>
      </c>
      <c r="I183" s="2"/>
    </row>
    <row r="184" spans="1:9">
      <c r="A184" s="2"/>
      <c r="B184" s="2"/>
      <c r="C184" s="2"/>
      <c r="D184" s="2"/>
      <c r="E184" s="2">
        <v>0.34999999999999964</v>
      </c>
      <c r="F184" s="2" t="s">
        <v>41</v>
      </c>
      <c r="G184" s="2"/>
      <c r="H184" s="2" t="s">
        <v>32</v>
      </c>
      <c r="I184" s="2"/>
    </row>
    <row r="185" spans="1:9">
      <c r="A185" s="2">
        <v>13</v>
      </c>
      <c r="B185" s="2">
        <v>13.5</v>
      </c>
      <c r="C185" s="2">
        <v>0.3</v>
      </c>
      <c r="D185" s="2">
        <v>0.5</v>
      </c>
      <c r="E185" s="2">
        <v>0.5</v>
      </c>
      <c r="F185" s="2" t="s">
        <v>41</v>
      </c>
      <c r="G185" s="2"/>
      <c r="H185" s="2" t="s">
        <v>32</v>
      </c>
      <c r="I185" s="2"/>
    </row>
    <row r="186" spans="1:9">
      <c r="A186" s="2">
        <v>13.5</v>
      </c>
      <c r="B186" s="2">
        <v>14</v>
      </c>
      <c r="C186" s="2">
        <v>0.5</v>
      </c>
      <c r="D186" s="2">
        <v>0.4</v>
      </c>
      <c r="E186" s="2">
        <v>0.26999999999999957</v>
      </c>
      <c r="F186" s="2" t="s">
        <v>41</v>
      </c>
      <c r="G186" s="2"/>
      <c r="H186" s="2" t="s">
        <v>32</v>
      </c>
      <c r="I186" s="2"/>
    </row>
    <row r="187" spans="1:9">
      <c r="A187" s="2"/>
      <c r="B187" s="2"/>
      <c r="D187" s="2"/>
      <c r="E187" s="2">
        <v>0.23000000000000043</v>
      </c>
      <c r="F187" s="2" t="s">
        <v>54</v>
      </c>
      <c r="G187" s="2"/>
      <c r="H187" s="2" t="s">
        <v>32</v>
      </c>
      <c r="I187" s="2"/>
    </row>
    <row r="188" spans="1:9">
      <c r="A188" s="2">
        <v>14</v>
      </c>
      <c r="B188" s="2">
        <v>14.5</v>
      </c>
      <c r="C188" s="2">
        <v>0.5</v>
      </c>
      <c r="D188" s="2">
        <v>0.42</v>
      </c>
      <c r="E188" s="2">
        <v>0.5</v>
      </c>
      <c r="F188" s="2" t="s">
        <v>55</v>
      </c>
      <c r="G188" s="2"/>
      <c r="H188" s="2" t="s">
        <v>32</v>
      </c>
      <c r="I188" s="2" t="s">
        <v>36</v>
      </c>
    </row>
    <row r="189" spans="1:9">
      <c r="A189" s="2">
        <v>14.5</v>
      </c>
      <c r="B189" s="2">
        <v>15</v>
      </c>
      <c r="C189" s="2">
        <v>0.5</v>
      </c>
      <c r="D189" s="2">
        <v>0.4</v>
      </c>
      <c r="E189" s="2">
        <v>0.5</v>
      </c>
      <c r="F189" s="2" t="s">
        <v>55</v>
      </c>
      <c r="G189" s="2"/>
      <c r="H189" s="2" t="s">
        <v>32</v>
      </c>
      <c r="I189" s="2" t="s">
        <v>36</v>
      </c>
    </row>
    <row r="190" spans="1:9">
      <c r="A190" s="2">
        <v>15</v>
      </c>
      <c r="B190" s="2">
        <v>15.5</v>
      </c>
      <c r="C190" s="2">
        <v>0.5</v>
      </c>
      <c r="D190" s="2">
        <v>0.5</v>
      </c>
      <c r="E190" s="2">
        <v>0.5</v>
      </c>
      <c r="F190" s="2" t="s">
        <v>42</v>
      </c>
      <c r="G190" s="2"/>
      <c r="H190" s="2" t="s">
        <v>32</v>
      </c>
      <c r="I190" s="2" t="s">
        <v>36</v>
      </c>
    </row>
    <row r="191" spans="1:9">
      <c r="A191" s="2">
        <v>15.5</v>
      </c>
      <c r="B191" s="2">
        <v>16</v>
      </c>
      <c r="C191" s="2">
        <v>0.45</v>
      </c>
      <c r="D191" s="2">
        <v>0.5</v>
      </c>
      <c r="E191" s="2">
        <v>0.5</v>
      </c>
      <c r="F191" s="2" t="s">
        <v>43</v>
      </c>
      <c r="G191" s="2"/>
      <c r="H191" s="2" t="s">
        <v>32</v>
      </c>
      <c r="I191" s="2" t="s">
        <v>36</v>
      </c>
    </row>
    <row r="192" spans="1:9">
      <c r="A192" s="2">
        <v>16</v>
      </c>
      <c r="B192" s="2">
        <v>16.5</v>
      </c>
      <c r="C192" s="2">
        <v>0.5</v>
      </c>
      <c r="D192" s="2">
        <v>0.5</v>
      </c>
      <c r="E192" s="2">
        <v>0.5</v>
      </c>
      <c r="F192" s="2" t="s">
        <v>55</v>
      </c>
      <c r="G192" s="2"/>
      <c r="H192" s="2" t="s">
        <v>14</v>
      </c>
      <c r="I192" s="2" t="s">
        <v>36</v>
      </c>
    </row>
    <row r="193" spans="1:9">
      <c r="A193" s="2">
        <v>16.5</v>
      </c>
      <c r="B193" s="2">
        <v>17</v>
      </c>
      <c r="C193" s="2">
        <v>0.5</v>
      </c>
      <c r="D193" s="2">
        <v>0.5</v>
      </c>
      <c r="E193" s="2">
        <v>0.5</v>
      </c>
      <c r="F193" s="2" t="s">
        <v>55</v>
      </c>
      <c r="G193" s="2"/>
      <c r="H193" s="2" t="s">
        <v>14</v>
      </c>
      <c r="I193" s="2" t="s">
        <v>36</v>
      </c>
    </row>
    <row r="194" spans="1:9">
      <c r="A194" s="2">
        <v>17</v>
      </c>
      <c r="B194" s="2">
        <v>17.5</v>
      </c>
      <c r="C194" s="2">
        <v>0.5</v>
      </c>
      <c r="D194" s="2">
        <v>0.5</v>
      </c>
      <c r="E194" s="2">
        <v>0.5</v>
      </c>
      <c r="F194" s="2" t="s">
        <v>55</v>
      </c>
      <c r="G194" s="2"/>
      <c r="H194" s="2" t="s">
        <v>16</v>
      </c>
      <c r="I194" s="2" t="s">
        <v>36</v>
      </c>
    </row>
    <row r="195" spans="1:9">
      <c r="A195" s="2">
        <v>17.5</v>
      </c>
      <c r="B195" s="2">
        <v>18</v>
      </c>
      <c r="C195" s="2">
        <v>0.5</v>
      </c>
      <c r="D195" s="2">
        <v>0.5</v>
      </c>
      <c r="E195" s="2">
        <v>0.5</v>
      </c>
      <c r="F195" s="2" t="s">
        <v>55</v>
      </c>
      <c r="G195" s="2"/>
      <c r="H195" s="2" t="s">
        <v>16</v>
      </c>
      <c r="I195" s="2" t="s">
        <v>36</v>
      </c>
    </row>
    <row r="196" spans="1:9">
      <c r="A196" s="2">
        <v>18</v>
      </c>
      <c r="B196" s="2">
        <v>18.5</v>
      </c>
      <c r="C196" s="2">
        <v>0.5</v>
      </c>
      <c r="D196" s="2">
        <v>0.5</v>
      </c>
      <c r="E196" s="2">
        <v>0.5</v>
      </c>
      <c r="F196" s="2" t="s">
        <v>55</v>
      </c>
      <c r="G196" s="2"/>
      <c r="H196" s="2" t="s">
        <v>16</v>
      </c>
      <c r="I196" s="2" t="s">
        <v>36</v>
      </c>
    </row>
    <row r="197" spans="1:9">
      <c r="A197" s="2">
        <v>18.5</v>
      </c>
      <c r="B197" s="2">
        <v>19</v>
      </c>
      <c r="C197" s="2">
        <v>0.5</v>
      </c>
      <c r="D197" s="2">
        <v>0.5</v>
      </c>
      <c r="E197" s="2">
        <v>0.5</v>
      </c>
      <c r="F197" s="2" t="s">
        <v>55</v>
      </c>
      <c r="G197" s="2"/>
      <c r="H197" s="2" t="s">
        <v>20</v>
      </c>
      <c r="I197" s="2" t="s">
        <v>36</v>
      </c>
    </row>
    <row r="198" spans="1:9">
      <c r="A198" s="2">
        <v>19</v>
      </c>
      <c r="B198" s="2">
        <v>19.5</v>
      </c>
      <c r="C198" s="2">
        <v>0.5</v>
      </c>
      <c r="D198" s="2">
        <v>0.5</v>
      </c>
      <c r="E198" s="2">
        <v>0.5</v>
      </c>
      <c r="F198" s="2" t="s">
        <v>55</v>
      </c>
      <c r="G198" s="2"/>
      <c r="H198" s="2" t="s">
        <v>47</v>
      </c>
      <c r="I198" s="2" t="s">
        <v>36</v>
      </c>
    </row>
    <row r="199" spans="1:9">
      <c r="A199" s="2">
        <v>19.5</v>
      </c>
      <c r="B199" s="2">
        <v>20</v>
      </c>
      <c r="C199" s="2">
        <v>0.5</v>
      </c>
      <c r="D199" s="2">
        <v>0.5</v>
      </c>
      <c r="E199" s="2">
        <v>0.5</v>
      </c>
      <c r="F199" s="2" t="s">
        <v>55</v>
      </c>
      <c r="G199" s="2"/>
      <c r="H199" s="2" t="s">
        <v>47</v>
      </c>
      <c r="I199" s="2" t="s">
        <v>36</v>
      </c>
    </row>
    <row r="200" spans="1:9">
      <c r="A200" s="2">
        <v>20</v>
      </c>
      <c r="B200" s="2">
        <v>20.5</v>
      </c>
      <c r="C200" s="2">
        <v>0.5</v>
      </c>
      <c r="D200" s="2">
        <v>0.5</v>
      </c>
      <c r="E200" s="2">
        <v>0.5</v>
      </c>
      <c r="F200" s="2" t="s">
        <v>55</v>
      </c>
      <c r="G200" s="2"/>
      <c r="H200" s="2" t="s">
        <v>47</v>
      </c>
      <c r="I200" s="2" t="s">
        <v>36</v>
      </c>
    </row>
    <row r="201" spans="1:9">
      <c r="A201" s="2">
        <v>20.5</v>
      </c>
      <c r="B201" s="2">
        <v>21</v>
      </c>
      <c r="C201" s="2">
        <v>0.5</v>
      </c>
      <c r="D201" s="2">
        <v>0.5</v>
      </c>
      <c r="E201" s="2">
        <v>0.5</v>
      </c>
      <c r="F201" s="2" t="s">
        <v>55</v>
      </c>
      <c r="G201" s="2"/>
      <c r="H201" s="2" t="s">
        <v>47</v>
      </c>
      <c r="I201" s="2" t="s">
        <v>36</v>
      </c>
    </row>
    <row r="202" spans="1:9">
      <c r="A202" s="2">
        <v>21</v>
      </c>
      <c r="B202" s="2">
        <v>21.5</v>
      </c>
      <c r="C202" s="2">
        <v>0.5</v>
      </c>
      <c r="D202" s="2">
        <v>0.5</v>
      </c>
      <c r="E202" s="2">
        <v>0.5</v>
      </c>
      <c r="F202" s="2" t="s">
        <v>54</v>
      </c>
      <c r="G202" s="2"/>
      <c r="H202" s="2" t="s">
        <v>32</v>
      </c>
      <c r="I202" s="2"/>
    </row>
    <row r="203" spans="1:9">
      <c r="A203" s="2">
        <v>21.5</v>
      </c>
      <c r="B203" s="2">
        <v>22</v>
      </c>
      <c r="C203" s="2">
        <v>0.5</v>
      </c>
      <c r="D203" s="2">
        <v>0.5</v>
      </c>
      <c r="E203" s="2">
        <v>0.5</v>
      </c>
      <c r="F203" s="2" t="s">
        <v>54</v>
      </c>
      <c r="G203" s="2"/>
      <c r="H203" s="2" t="s">
        <v>32</v>
      </c>
      <c r="I203" s="2"/>
    </row>
    <row r="204" spans="1:9">
      <c r="A204" s="2">
        <v>22</v>
      </c>
      <c r="B204" s="2">
        <v>22.5</v>
      </c>
      <c r="C204" s="2">
        <v>0.5</v>
      </c>
      <c r="D204" s="2">
        <v>0.5</v>
      </c>
      <c r="E204" s="2">
        <v>0.5</v>
      </c>
      <c r="F204" s="2" t="s">
        <v>54</v>
      </c>
      <c r="G204" s="2"/>
      <c r="H204" s="2" t="s">
        <v>32</v>
      </c>
      <c r="I204" s="2"/>
    </row>
    <row r="205" spans="1:9">
      <c r="A205" s="2">
        <v>22.5</v>
      </c>
      <c r="B205" s="2">
        <v>23</v>
      </c>
      <c r="C205" s="2">
        <v>0.5</v>
      </c>
      <c r="D205" s="2">
        <v>0.5</v>
      </c>
      <c r="E205" s="2">
        <v>0.5</v>
      </c>
      <c r="F205" s="2" t="s">
        <v>54</v>
      </c>
      <c r="G205" s="2"/>
      <c r="H205" s="2" t="s">
        <v>32</v>
      </c>
      <c r="I205" s="2"/>
    </row>
    <row r="206" spans="1:9">
      <c r="A206" s="2">
        <v>23</v>
      </c>
      <c r="B206" s="2">
        <v>23.5</v>
      </c>
      <c r="C206" s="2">
        <v>0.5</v>
      </c>
      <c r="D206" s="2">
        <v>0.5</v>
      </c>
      <c r="E206" s="2">
        <v>0.5</v>
      </c>
      <c r="F206" s="2" t="s">
        <v>54</v>
      </c>
      <c r="G206" s="2"/>
      <c r="H206" s="2" t="s">
        <v>32</v>
      </c>
      <c r="I206" s="2"/>
    </row>
    <row r="207" spans="1:9">
      <c r="A207" s="2">
        <v>23.5</v>
      </c>
      <c r="B207" s="2">
        <v>24</v>
      </c>
      <c r="C207" s="2">
        <v>0.5</v>
      </c>
      <c r="D207" s="2">
        <v>0.5</v>
      </c>
      <c r="E207" s="2">
        <v>0.5</v>
      </c>
      <c r="F207" s="2" t="s">
        <v>51</v>
      </c>
      <c r="G207" s="2"/>
      <c r="H207" s="2" t="s">
        <v>32</v>
      </c>
      <c r="I207" s="2"/>
    </row>
    <row r="208" spans="1:9">
      <c r="A208" s="2">
        <v>24</v>
      </c>
      <c r="B208" s="2">
        <v>24.5</v>
      </c>
      <c r="C208" s="2">
        <v>0.5</v>
      </c>
      <c r="D208" s="2">
        <v>0.5</v>
      </c>
      <c r="E208" s="2">
        <v>0.5</v>
      </c>
      <c r="F208" s="2" t="s">
        <v>51</v>
      </c>
      <c r="G208" s="2"/>
      <c r="H208" s="2" t="s">
        <v>32</v>
      </c>
      <c r="I208" s="2"/>
    </row>
    <row r="209" spans="1:9">
      <c r="A209" s="2">
        <v>24.5</v>
      </c>
      <c r="B209" s="2">
        <v>25</v>
      </c>
      <c r="C209" s="1">
        <v>0.5</v>
      </c>
      <c r="D209" s="2">
        <v>0.5</v>
      </c>
      <c r="E209" s="2">
        <v>0.10000000000000142</v>
      </c>
      <c r="F209" s="2" t="s">
        <v>51</v>
      </c>
      <c r="G209" s="2"/>
      <c r="H209" s="2" t="s">
        <v>48</v>
      </c>
      <c r="I209" s="2"/>
    </row>
    <row r="210" spans="1:9">
      <c r="A210" s="2">
        <v>24.6</v>
      </c>
      <c r="B210" s="2">
        <v>25</v>
      </c>
      <c r="C210" s="2"/>
      <c r="D210" s="2">
        <v>0.5</v>
      </c>
      <c r="E210" s="2">
        <v>0.39999999999999858</v>
      </c>
      <c r="F210" s="2" t="s">
        <v>41</v>
      </c>
      <c r="G210" s="2"/>
      <c r="H210" s="2" t="s">
        <v>32</v>
      </c>
      <c r="I210" s="2"/>
    </row>
    <row r="211" spans="1:9">
      <c r="A211" s="2">
        <v>25</v>
      </c>
      <c r="B211" s="2">
        <v>25.5</v>
      </c>
      <c r="C211" s="2">
        <v>0.5</v>
      </c>
      <c r="D211" s="2">
        <v>0.46</v>
      </c>
      <c r="E211" s="2">
        <v>0.5</v>
      </c>
      <c r="F211" s="2" t="s">
        <v>45</v>
      </c>
      <c r="G211" s="2" t="s">
        <v>44</v>
      </c>
      <c r="H211" s="2" t="s">
        <v>32</v>
      </c>
      <c r="I211" s="2"/>
    </row>
    <row r="212" spans="1:9">
      <c r="A212" s="2">
        <v>25.5</v>
      </c>
      <c r="B212" s="2">
        <v>26</v>
      </c>
      <c r="C212" s="2">
        <v>0.5</v>
      </c>
      <c r="D212" s="2">
        <v>0.45</v>
      </c>
      <c r="E212" s="2">
        <v>0.5</v>
      </c>
      <c r="F212" s="2" t="s">
        <v>45</v>
      </c>
      <c r="G212" s="2"/>
      <c r="H212" s="2" t="s">
        <v>32</v>
      </c>
      <c r="I212" s="2"/>
    </row>
    <row r="213" spans="1:9">
      <c r="A213" s="2">
        <v>26</v>
      </c>
      <c r="B213" s="2">
        <v>26.5</v>
      </c>
      <c r="C213" s="2">
        <v>0.5</v>
      </c>
      <c r="D213" s="2">
        <v>0.4</v>
      </c>
      <c r="E213" s="2">
        <v>0.5</v>
      </c>
      <c r="F213" s="2" t="s">
        <v>45</v>
      </c>
      <c r="G213" s="2" t="s">
        <v>44</v>
      </c>
      <c r="H213" s="2" t="s">
        <v>32</v>
      </c>
      <c r="I213" s="2"/>
    </row>
    <row r="214" spans="1:9">
      <c r="A214" s="2">
        <v>26.5</v>
      </c>
      <c r="B214" s="2">
        <v>27</v>
      </c>
      <c r="C214" s="2">
        <v>0.5</v>
      </c>
      <c r="D214" s="2">
        <v>0.4</v>
      </c>
      <c r="E214" s="2">
        <v>0.5</v>
      </c>
      <c r="F214" s="2" t="s">
        <v>45</v>
      </c>
      <c r="G214" s="2" t="s">
        <v>44</v>
      </c>
      <c r="H214" s="2" t="s">
        <v>32</v>
      </c>
      <c r="I214" s="2"/>
    </row>
    <row r="215" spans="1:9">
      <c r="A215" s="2">
        <v>27</v>
      </c>
      <c r="B215" s="2">
        <v>27.5</v>
      </c>
      <c r="C215" s="2">
        <v>0.5</v>
      </c>
      <c r="D215" s="2">
        <v>0.45</v>
      </c>
      <c r="E215" s="2">
        <v>0.5</v>
      </c>
      <c r="F215" s="2" t="s">
        <v>45</v>
      </c>
      <c r="G215" s="2" t="s">
        <v>44</v>
      </c>
      <c r="H215" s="2" t="s">
        <v>32</v>
      </c>
      <c r="I215" s="2"/>
    </row>
    <row r="216" spans="1:9">
      <c r="A216" s="2">
        <v>27.5</v>
      </c>
      <c r="B216" s="2">
        <v>28</v>
      </c>
      <c r="C216" s="2">
        <v>0.5</v>
      </c>
      <c r="D216" s="2">
        <v>0.4</v>
      </c>
      <c r="E216" s="2">
        <v>0.5</v>
      </c>
      <c r="F216" s="2" t="s">
        <v>45</v>
      </c>
      <c r="G216" s="2"/>
      <c r="H216" s="2" t="s">
        <v>32</v>
      </c>
      <c r="I216" s="2"/>
    </row>
    <row r="217" spans="1:9">
      <c r="A217" s="2">
        <v>28</v>
      </c>
      <c r="B217" s="2">
        <v>28.5</v>
      </c>
      <c r="C217" s="2">
        <v>0.5</v>
      </c>
      <c r="D217" s="2">
        <v>0.45</v>
      </c>
      <c r="E217" s="2">
        <v>0.5</v>
      </c>
      <c r="F217" s="2" t="s">
        <v>45</v>
      </c>
      <c r="G217" s="2" t="s">
        <v>44</v>
      </c>
      <c r="H217" s="2" t="s">
        <v>32</v>
      </c>
      <c r="I217" s="2"/>
    </row>
    <row r="218" spans="1:9">
      <c r="A218" s="2">
        <v>28.5</v>
      </c>
      <c r="B218" s="2">
        <v>29</v>
      </c>
      <c r="C218" s="2">
        <v>0.5</v>
      </c>
      <c r="D218" s="2">
        <v>0.45</v>
      </c>
      <c r="E218" s="2">
        <v>0.5</v>
      </c>
      <c r="F218" s="2" t="s">
        <v>45</v>
      </c>
      <c r="G218" s="2"/>
      <c r="H218" s="2" t="s">
        <v>32</v>
      </c>
      <c r="I218" s="2"/>
    </row>
    <row r="219" spans="1:9">
      <c r="A219" s="2">
        <v>29</v>
      </c>
      <c r="B219" s="2">
        <v>29.5</v>
      </c>
      <c r="C219" s="2">
        <v>0.5</v>
      </c>
      <c r="D219" s="2">
        <v>0.4</v>
      </c>
      <c r="E219" s="2">
        <v>0.5</v>
      </c>
      <c r="F219" s="2" t="s">
        <v>19</v>
      </c>
      <c r="G219" s="2"/>
      <c r="H219" s="2" t="s">
        <v>49</v>
      </c>
      <c r="I219" s="2"/>
    </row>
    <row r="220" spans="1:9">
      <c r="A220" s="2">
        <v>29.5</v>
      </c>
      <c r="B220" s="2">
        <v>30</v>
      </c>
      <c r="C220" s="2">
        <v>0.5</v>
      </c>
      <c r="D220" s="2">
        <v>0.45</v>
      </c>
      <c r="E220" s="2">
        <v>0.5</v>
      </c>
      <c r="F220" s="2" t="s">
        <v>19</v>
      </c>
      <c r="G220" s="2"/>
      <c r="H220" s="2" t="s">
        <v>49</v>
      </c>
      <c r="I220" s="2"/>
    </row>
    <row r="221" spans="1:9">
      <c r="A221" s="2">
        <v>30</v>
      </c>
      <c r="B221" s="2">
        <v>30.5</v>
      </c>
      <c r="C221" s="2">
        <v>0.5</v>
      </c>
      <c r="D221" s="2">
        <v>0.4</v>
      </c>
      <c r="E221" s="2">
        <v>0.5</v>
      </c>
      <c r="F221" s="2" t="s">
        <v>19</v>
      </c>
      <c r="G221" s="2"/>
      <c r="H221" s="2" t="s">
        <v>49</v>
      </c>
      <c r="I221" s="2"/>
    </row>
    <row r="222" spans="1:9">
      <c r="A222" s="2">
        <v>30.5</v>
      </c>
      <c r="B222" s="2">
        <v>31</v>
      </c>
      <c r="C222" s="2">
        <v>0.5</v>
      </c>
      <c r="D222" s="2">
        <v>0.4</v>
      </c>
      <c r="E222" s="2">
        <v>0.5</v>
      </c>
      <c r="F222" s="2" t="s">
        <v>19</v>
      </c>
      <c r="G222" s="2"/>
      <c r="H222" s="2" t="s">
        <v>49</v>
      </c>
      <c r="I222" s="2"/>
    </row>
    <row r="223" spans="1:9">
      <c r="A223" s="2">
        <v>31</v>
      </c>
      <c r="B223" s="2">
        <v>31.5</v>
      </c>
      <c r="C223" s="2">
        <v>0.5</v>
      </c>
      <c r="D223" s="2">
        <v>0.43</v>
      </c>
      <c r="E223" s="2">
        <v>0.5</v>
      </c>
      <c r="F223" s="2" t="s">
        <v>46</v>
      </c>
      <c r="G223" s="2" t="s">
        <v>44</v>
      </c>
      <c r="H223" s="2" t="s">
        <v>32</v>
      </c>
      <c r="I223" s="2"/>
    </row>
    <row r="224" spans="1:9">
      <c r="A224" s="2">
        <v>31.5</v>
      </c>
      <c r="B224" s="2">
        <v>32</v>
      </c>
      <c r="C224" s="2">
        <v>0.5</v>
      </c>
      <c r="D224" s="2">
        <v>0.45</v>
      </c>
      <c r="E224" s="2">
        <v>0.5</v>
      </c>
      <c r="F224" s="2" t="s">
        <v>46</v>
      </c>
      <c r="G224" s="2" t="s">
        <v>44</v>
      </c>
      <c r="H224" s="2" t="s">
        <v>32</v>
      </c>
      <c r="I224" s="2"/>
    </row>
    <row r="225" spans="1:9">
      <c r="A225" s="2">
        <v>32</v>
      </c>
      <c r="B225" s="2">
        <v>32.5</v>
      </c>
      <c r="C225" s="2">
        <v>0.5</v>
      </c>
      <c r="D225" s="2">
        <v>0.4</v>
      </c>
      <c r="E225" s="2">
        <v>0.5</v>
      </c>
      <c r="F225" s="2" t="s">
        <v>46</v>
      </c>
      <c r="G225" s="2" t="s">
        <v>44</v>
      </c>
      <c r="H225" s="2" t="s">
        <v>32</v>
      </c>
      <c r="I225" s="2"/>
    </row>
    <row r="226" spans="1:9">
      <c r="A226" s="2">
        <v>32.5</v>
      </c>
      <c r="B226" s="2">
        <v>33</v>
      </c>
      <c r="C226" s="2">
        <v>0.5</v>
      </c>
      <c r="D226" s="2">
        <v>0.5</v>
      </c>
      <c r="E226" s="2">
        <v>0.5</v>
      </c>
      <c r="F226" s="2" t="s">
        <v>46</v>
      </c>
      <c r="G226" s="2"/>
      <c r="H226" s="2" t="s">
        <v>32</v>
      </c>
      <c r="I226" s="2"/>
    </row>
    <row r="227" spans="1:9">
      <c r="A227" s="2">
        <v>33</v>
      </c>
      <c r="B227" s="2">
        <v>33.5</v>
      </c>
      <c r="C227" s="2">
        <v>0.5</v>
      </c>
      <c r="D227" s="2">
        <v>0.5</v>
      </c>
      <c r="E227" s="2">
        <v>0.21000000000000085</v>
      </c>
      <c r="F227" s="2" t="s">
        <v>46</v>
      </c>
      <c r="G227" s="2"/>
      <c r="H227" s="2" t="s">
        <v>32</v>
      </c>
      <c r="I227" s="2"/>
    </row>
    <row r="228" spans="1:9">
      <c r="A228" s="2">
        <v>33.21</v>
      </c>
      <c r="B228" s="2">
        <v>33.5</v>
      </c>
      <c r="D228" s="2">
        <v>0.5</v>
      </c>
      <c r="E228" s="2">
        <v>0.28999999999999915</v>
      </c>
      <c r="F228" s="2" t="s">
        <v>19</v>
      </c>
      <c r="G228" s="2"/>
      <c r="H228" s="2" t="s">
        <v>56</v>
      </c>
      <c r="I228" s="2"/>
    </row>
    <row r="229" spans="1:9">
      <c r="A229" s="2">
        <v>33.5</v>
      </c>
      <c r="B229" s="2">
        <v>34</v>
      </c>
      <c r="C229" s="2">
        <v>0.5</v>
      </c>
      <c r="D229" s="2">
        <v>0.46</v>
      </c>
      <c r="E229" s="2">
        <v>0.5</v>
      </c>
      <c r="F229" s="2" t="s">
        <v>19</v>
      </c>
      <c r="G229" s="2" t="s">
        <v>44</v>
      </c>
      <c r="H229" s="2" t="s">
        <v>56</v>
      </c>
      <c r="I229" s="2"/>
    </row>
    <row r="230" spans="1:9">
      <c r="A230" s="2">
        <v>34</v>
      </c>
      <c r="B230" s="2">
        <v>34.5</v>
      </c>
      <c r="C230" s="2">
        <v>0.5</v>
      </c>
      <c r="D230" s="2">
        <v>0.5</v>
      </c>
      <c r="E230" s="2">
        <v>0.5</v>
      </c>
      <c r="F230" s="2" t="s">
        <v>19</v>
      </c>
      <c r="G230" s="2" t="s">
        <v>44</v>
      </c>
      <c r="H230" s="2" t="s">
        <v>56</v>
      </c>
      <c r="I230" s="2"/>
    </row>
    <row r="231" spans="1:9">
      <c r="A231" s="2">
        <v>34.5</v>
      </c>
      <c r="B231" s="2">
        <v>35</v>
      </c>
      <c r="C231" s="2">
        <v>0.5</v>
      </c>
      <c r="D231" s="2">
        <v>0.4</v>
      </c>
      <c r="E231" s="2">
        <v>0.5</v>
      </c>
      <c r="F231" s="2" t="s">
        <v>19</v>
      </c>
      <c r="G231" s="2" t="s">
        <v>44</v>
      </c>
      <c r="H231" s="2" t="s">
        <v>56</v>
      </c>
      <c r="I231" s="2"/>
    </row>
    <row r="232" spans="1:9">
      <c r="A232" s="2">
        <v>35</v>
      </c>
      <c r="B232" s="2">
        <v>35.5</v>
      </c>
      <c r="C232" s="2">
        <v>0.5</v>
      </c>
      <c r="D232" s="2">
        <v>0.44</v>
      </c>
      <c r="E232" s="2">
        <v>0.5</v>
      </c>
      <c r="F232" s="2" t="s">
        <v>19</v>
      </c>
      <c r="G232" s="2" t="s">
        <v>44</v>
      </c>
      <c r="H232" s="2" t="s">
        <v>56</v>
      </c>
      <c r="I232" s="2"/>
    </row>
    <row r="233" spans="1:9">
      <c r="A233" s="2">
        <v>35.5</v>
      </c>
      <c r="B233" s="2">
        <v>36</v>
      </c>
      <c r="C233" s="2">
        <v>0.5</v>
      </c>
      <c r="D233" s="2">
        <v>0.49</v>
      </c>
      <c r="E233" s="2">
        <v>0.5</v>
      </c>
      <c r="F233" s="2" t="s">
        <v>19</v>
      </c>
      <c r="G233" s="2"/>
      <c r="H233" s="2" t="s">
        <v>49</v>
      </c>
      <c r="I233" s="2"/>
    </row>
    <row r="234" spans="1:9">
      <c r="A234" s="2">
        <v>36</v>
      </c>
      <c r="B234" s="2">
        <v>36.5</v>
      </c>
      <c r="C234" s="2">
        <v>0.5</v>
      </c>
      <c r="D234" s="2">
        <v>0.46</v>
      </c>
      <c r="E234" s="2">
        <v>0.5</v>
      </c>
      <c r="F234" s="2" t="s">
        <v>19</v>
      </c>
      <c r="G234" s="2"/>
      <c r="H234" s="2" t="s">
        <v>49</v>
      </c>
      <c r="I234" s="2"/>
    </row>
    <row r="235" spans="1:9">
      <c r="A235" s="2">
        <v>36.5</v>
      </c>
      <c r="B235" s="2">
        <v>37</v>
      </c>
      <c r="C235" s="2">
        <v>0.5</v>
      </c>
      <c r="D235" s="2">
        <v>0.48</v>
      </c>
      <c r="E235" s="2">
        <v>0.5</v>
      </c>
      <c r="F235" s="2" t="s">
        <v>19</v>
      </c>
      <c r="G235" s="2"/>
      <c r="H235" s="2" t="s">
        <v>49</v>
      </c>
      <c r="I235" s="2"/>
    </row>
    <row r="236" spans="1:9">
      <c r="A236" s="2">
        <v>37</v>
      </c>
      <c r="B236" s="2">
        <v>37.5</v>
      </c>
      <c r="C236" s="2">
        <v>0.5</v>
      </c>
      <c r="D236" s="2">
        <v>0.46</v>
      </c>
      <c r="E236" s="2">
        <v>0.5</v>
      </c>
      <c r="F236" s="2" t="s">
        <v>19</v>
      </c>
      <c r="G236" s="2"/>
      <c r="H236" s="2" t="s">
        <v>49</v>
      </c>
      <c r="I236" s="2"/>
    </row>
    <row r="237" spans="1:9">
      <c r="A237" s="2">
        <v>37.5</v>
      </c>
      <c r="B237" s="2">
        <v>38</v>
      </c>
      <c r="C237" s="2">
        <v>0.5</v>
      </c>
      <c r="D237" s="2">
        <v>0.48</v>
      </c>
      <c r="E237" s="2">
        <v>0.5</v>
      </c>
      <c r="F237" s="2" t="s">
        <v>19</v>
      </c>
      <c r="G237" s="2"/>
      <c r="H237" s="2" t="s">
        <v>49</v>
      </c>
      <c r="I237" s="2"/>
    </row>
    <row r="238" spans="1:9">
      <c r="A238" s="2">
        <v>38</v>
      </c>
      <c r="B238" s="2">
        <v>39</v>
      </c>
      <c r="C238" s="2">
        <v>1</v>
      </c>
      <c r="D238" s="2">
        <v>1</v>
      </c>
      <c r="E238" s="2">
        <v>1</v>
      </c>
      <c r="F238" s="2" t="s">
        <v>19</v>
      </c>
      <c r="G238" s="2" t="s">
        <v>23</v>
      </c>
      <c r="H238" s="2" t="s">
        <v>49</v>
      </c>
      <c r="I238" s="2"/>
    </row>
    <row r="239" spans="1:9">
      <c r="A239" s="2">
        <v>39</v>
      </c>
      <c r="B239" s="2">
        <v>40</v>
      </c>
      <c r="C239" s="2">
        <v>1</v>
      </c>
      <c r="D239" s="2">
        <v>1</v>
      </c>
      <c r="E239" s="2">
        <v>1</v>
      </c>
      <c r="F239" s="2" t="s">
        <v>19</v>
      </c>
      <c r="G239" s="2" t="s">
        <v>23</v>
      </c>
      <c r="H239" s="2" t="s">
        <v>49</v>
      </c>
      <c r="I239" s="2"/>
    </row>
    <row r="240" spans="1:9">
      <c r="A240" s="2">
        <v>40</v>
      </c>
      <c r="B240" s="2">
        <v>41</v>
      </c>
      <c r="C240" s="2">
        <v>1</v>
      </c>
      <c r="D240" s="2">
        <v>1</v>
      </c>
      <c r="E240" s="2">
        <v>1</v>
      </c>
      <c r="F240" s="2" t="s">
        <v>19</v>
      </c>
      <c r="G240" s="2"/>
      <c r="H240" s="2" t="s">
        <v>49</v>
      </c>
      <c r="I240" s="2"/>
    </row>
    <row r="241" spans="1:9">
      <c r="A241" s="2">
        <v>41</v>
      </c>
      <c r="B241" s="2">
        <v>42</v>
      </c>
      <c r="C241" s="2">
        <v>1</v>
      </c>
      <c r="D241" s="2">
        <v>1</v>
      </c>
      <c r="E241" s="2">
        <v>1</v>
      </c>
      <c r="F241" s="2" t="s">
        <v>19</v>
      </c>
      <c r="G241" s="2"/>
      <c r="H241" s="2" t="s">
        <v>49</v>
      </c>
      <c r="I241" s="2"/>
    </row>
    <row r="242" spans="1:9">
      <c r="A242" s="2">
        <v>42</v>
      </c>
      <c r="B242" s="2">
        <v>43</v>
      </c>
      <c r="C242" s="2">
        <v>1</v>
      </c>
      <c r="D242" s="2">
        <v>1</v>
      </c>
      <c r="E242" s="2">
        <v>0.70000000000000284</v>
      </c>
      <c r="F242" s="2" t="s">
        <v>50</v>
      </c>
      <c r="G242" s="2"/>
      <c r="H242" s="2" t="s">
        <v>49</v>
      </c>
      <c r="I242" s="2"/>
    </row>
    <row r="243" spans="1:9">
      <c r="A243" s="2"/>
      <c r="B243" s="2"/>
      <c r="C243" s="2"/>
      <c r="D243" s="2"/>
      <c r="E243" s="2">
        <v>0.29999999999999716</v>
      </c>
      <c r="F243" s="2" t="s">
        <v>57</v>
      </c>
      <c r="G243" s="2"/>
      <c r="H243" s="2" t="s">
        <v>60</v>
      </c>
      <c r="I243" s="2" t="s">
        <v>37</v>
      </c>
    </row>
    <row r="244" spans="1:9">
      <c r="A244" s="2">
        <v>43</v>
      </c>
      <c r="B244" s="2">
        <v>44</v>
      </c>
      <c r="C244" s="2">
        <v>1</v>
      </c>
      <c r="D244" s="2">
        <v>1</v>
      </c>
      <c r="E244" s="2">
        <v>1</v>
      </c>
      <c r="F244" s="2" t="s">
        <v>57</v>
      </c>
      <c r="G244" s="2"/>
      <c r="H244" s="2" t="s">
        <v>60</v>
      </c>
      <c r="I244" s="2" t="s">
        <v>37</v>
      </c>
    </row>
    <row r="245" spans="1:9">
      <c r="A245" s="2">
        <v>44</v>
      </c>
      <c r="B245" s="2">
        <v>45</v>
      </c>
      <c r="C245" s="2">
        <v>1</v>
      </c>
      <c r="D245" s="2">
        <v>1</v>
      </c>
      <c r="E245" s="2">
        <v>1</v>
      </c>
      <c r="F245" s="2" t="s">
        <v>57</v>
      </c>
      <c r="G245" s="2" t="s">
        <v>23</v>
      </c>
      <c r="H245" s="2" t="s">
        <v>60</v>
      </c>
      <c r="I245" s="2" t="s">
        <v>37</v>
      </c>
    </row>
    <row r="246" spans="1:9">
      <c r="A246" s="2">
        <v>45</v>
      </c>
      <c r="B246" s="2">
        <v>46</v>
      </c>
      <c r="C246" s="2">
        <v>1</v>
      </c>
      <c r="D246" s="2">
        <v>1</v>
      </c>
      <c r="E246" s="2">
        <v>1</v>
      </c>
      <c r="F246" s="2" t="s">
        <v>57</v>
      </c>
      <c r="G246" s="2" t="s">
        <v>23</v>
      </c>
      <c r="H246" s="2" t="s">
        <v>60</v>
      </c>
      <c r="I246" s="2" t="s">
        <v>37</v>
      </c>
    </row>
    <row r="247" spans="1:9">
      <c r="A247" s="2">
        <v>46</v>
      </c>
      <c r="B247" s="2">
        <v>47</v>
      </c>
      <c r="C247" s="2">
        <v>1</v>
      </c>
      <c r="D247" s="2">
        <v>1</v>
      </c>
      <c r="E247" s="2">
        <v>1</v>
      </c>
      <c r="F247" s="2" t="s">
        <v>57</v>
      </c>
      <c r="G247" s="2"/>
      <c r="H247" s="2" t="s">
        <v>60</v>
      </c>
      <c r="I247" s="2" t="s">
        <v>37</v>
      </c>
    </row>
    <row r="248" spans="1:9">
      <c r="A248" s="2">
        <v>47</v>
      </c>
      <c r="B248" s="2">
        <v>48</v>
      </c>
      <c r="C248" s="2">
        <v>1</v>
      </c>
      <c r="D248" s="2">
        <v>1</v>
      </c>
      <c r="E248" s="2">
        <v>1</v>
      </c>
      <c r="F248" s="2" t="s">
        <v>57</v>
      </c>
      <c r="G248" s="2" t="s">
        <v>23</v>
      </c>
      <c r="H248" s="2" t="s">
        <v>60</v>
      </c>
      <c r="I248" s="2" t="s">
        <v>37</v>
      </c>
    </row>
    <row r="249" spans="1:9">
      <c r="A249" s="2">
        <v>48</v>
      </c>
      <c r="B249" s="2">
        <v>49</v>
      </c>
      <c r="C249" s="2">
        <v>1</v>
      </c>
      <c r="D249" s="2">
        <v>1</v>
      </c>
      <c r="E249" s="2">
        <v>1</v>
      </c>
      <c r="F249" s="2" t="s">
        <v>57</v>
      </c>
      <c r="G249" s="2"/>
      <c r="H249" s="2" t="s">
        <v>60</v>
      </c>
      <c r="I249" s="2" t="s">
        <v>37</v>
      </c>
    </row>
    <row r="250" spans="1:9">
      <c r="A250" s="2">
        <v>49</v>
      </c>
      <c r="B250" s="2">
        <v>50</v>
      </c>
      <c r="C250" s="2">
        <v>1</v>
      </c>
      <c r="D250" s="2">
        <v>1</v>
      </c>
      <c r="E250" s="2">
        <v>1</v>
      </c>
      <c r="F250" s="2" t="s">
        <v>58</v>
      </c>
      <c r="G250" s="2"/>
      <c r="H250" s="2" t="s">
        <v>32</v>
      </c>
      <c r="I250" s="2"/>
    </row>
    <row r="251" spans="1:9">
      <c r="A251" s="2">
        <v>50</v>
      </c>
      <c r="B251" s="2">
        <v>51</v>
      </c>
      <c r="C251" s="1">
        <v>1</v>
      </c>
      <c r="D251" s="2">
        <v>1</v>
      </c>
      <c r="E251" s="2">
        <v>0.42000000000000171</v>
      </c>
      <c r="F251" s="2" t="s">
        <v>58</v>
      </c>
      <c r="G251" s="2"/>
      <c r="H251" s="2"/>
      <c r="I251" s="2"/>
    </row>
    <row r="252" spans="1:9">
      <c r="A252" s="2">
        <v>50</v>
      </c>
      <c r="B252" s="2">
        <v>51</v>
      </c>
      <c r="C252" s="1">
        <v>1</v>
      </c>
      <c r="D252" s="2">
        <v>1</v>
      </c>
      <c r="E252" s="2">
        <v>0.57999999999999829</v>
      </c>
      <c r="F252" s="2" t="s">
        <v>59</v>
      </c>
      <c r="G252" s="2" t="s">
        <v>23</v>
      </c>
      <c r="H252" s="2" t="s">
        <v>47</v>
      </c>
      <c r="I252" s="2"/>
    </row>
    <row r="253" spans="1:9">
      <c r="A253" s="2">
        <v>51</v>
      </c>
      <c r="B253" s="2">
        <v>53</v>
      </c>
      <c r="C253" s="1">
        <v>2</v>
      </c>
      <c r="D253" s="2">
        <v>1.8</v>
      </c>
      <c r="E253" s="2">
        <v>1.82</v>
      </c>
      <c r="F253" s="2" t="s">
        <v>59</v>
      </c>
      <c r="G253" s="2" t="s">
        <v>23</v>
      </c>
      <c r="H253" s="2" t="s">
        <v>47</v>
      </c>
      <c r="I253" s="2"/>
    </row>
    <row r="254" spans="1:9">
      <c r="A254" s="3"/>
      <c r="B254" s="3"/>
      <c r="C254" s="3"/>
      <c r="D254" s="3"/>
      <c r="E254" s="3">
        <v>0.18</v>
      </c>
      <c r="F254" s="3" t="s">
        <v>19</v>
      </c>
      <c r="G254" s="3"/>
      <c r="H254" s="3" t="s">
        <v>32</v>
      </c>
      <c r="I254" s="3"/>
    </row>
    <row r="255" spans="1:9">
      <c r="A255" s="44" t="s">
        <v>65</v>
      </c>
      <c r="B255" s="44"/>
      <c r="C255" s="44"/>
      <c r="D255" s="44"/>
      <c r="E255" s="44"/>
      <c r="F255" s="44"/>
      <c r="G255" s="44"/>
      <c r="H255" s="44"/>
      <c r="I255" s="44"/>
    </row>
    <row r="256" spans="1:9">
      <c r="A256" s="1" t="s">
        <v>88</v>
      </c>
      <c r="E256" s="1" t="s">
        <v>90</v>
      </c>
    </row>
    <row r="257" spans="1:9">
      <c r="A257" s="1" t="s">
        <v>87</v>
      </c>
      <c r="E257" s="1" t="s">
        <v>78</v>
      </c>
    </row>
    <row r="258" spans="1:9">
      <c r="A258" s="1" t="s">
        <v>89</v>
      </c>
      <c r="E258" s="1" t="s">
        <v>85</v>
      </c>
    </row>
    <row r="259" spans="1:9">
      <c r="A259" s="1" t="s">
        <v>61</v>
      </c>
    </row>
    <row r="260" spans="1:9" customFormat="1" ht="15">
      <c r="A260" s="57" t="s">
        <v>91</v>
      </c>
      <c r="B260" s="57"/>
      <c r="C260" s="38" t="s">
        <v>2</v>
      </c>
      <c r="D260" s="38" t="s">
        <v>3</v>
      </c>
      <c r="E260" s="58" t="s">
        <v>4</v>
      </c>
      <c r="F260" s="38" t="s">
        <v>5</v>
      </c>
      <c r="G260" s="38" t="s">
        <v>6</v>
      </c>
      <c r="H260" s="38" t="s">
        <v>7</v>
      </c>
      <c r="I260" s="38" t="s">
        <v>8</v>
      </c>
    </row>
    <row r="261" spans="1:9" s="4" customFormat="1">
      <c r="A261" s="8" t="s">
        <v>0</v>
      </c>
      <c r="B261" s="8" t="s">
        <v>1</v>
      </c>
      <c r="C261" s="38"/>
      <c r="D261" s="38"/>
      <c r="E261" s="58"/>
      <c r="F261" s="38"/>
      <c r="G261" s="38"/>
      <c r="H261" s="38"/>
      <c r="I261" s="38"/>
    </row>
    <row r="262" spans="1:9">
      <c r="A262" s="2">
        <v>0</v>
      </c>
      <c r="B262" s="2">
        <v>1</v>
      </c>
      <c r="C262" s="2">
        <v>1</v>
      </c>
      <c r="D262" s="2"/>
      <c r="E262" s="2">
        <v>0.7</v>
      </c>
      <c r="F262" s="2" t="s">
        <v>38</v>
      </c>
      <c r="G262" s="2"/>
      <c r="H262" s="2" t="s">
        <v>14</v>
      </c>
      <c r="I262" s="2"/>
    </row>
    <row r="263" spans="1:9">
      <c r="A263" s="2"/>
      <c r="B263" s="2"/>
      <c r="C263" s="2"/>
      <c r="D263" s="2"/>
      <c r="E263" s="2">
        <v>0.30000000000000004</v>
      </c>
      <c r="F263" s="2" t="s">
        <v>29</v>
      </c>
      <c r="G263" s="2"/>
      <c r="H263" s="2" t="s">
        <v>21</v>
      </c>
      <c r="I263" s="2"/>
    </row>
    <row r="264" spans="1:9">
      <c r="A264" s="2">
        <v>1</v>
      </c>
      <c r="B264" s="2">
        <v>2</v>
      </c>
      <c r="C264" s="2">
        <v>1</v>
      </c>
      <c r="D264" s="2">
        <v>1</v>
      </c>
      <c r="E264" s="2">
        <v>1</v>
      </c>
      <c r="F264" s="2" t="s">
        <v>29</v>
      </c>
      <c r="G264" s="2"/>
      <c r="H264" s="2" t="s">
        <v>21</v>
      </c>
      <c r="I264" s="2"/>
    </row>
    <row r="265" spans="1:9">
      <c r="A265" s="2">
        <v>2</v>
      </c>
      <c r="B265" s="2">
        <v>2.5</v>
      </c>
      <c r="C265" s="2">
        <v>0.5</v>
      </c>
      <c r="D265" s="2">
        <v>0.5</v>
      </c>
      <c r="E265" s="2">
        <v>0.5</v>
      </c>
      <c r="F265" s="2" t="s">
        <v>29</v>
      </c>
      <c r="G265" s="2"/>
      <c r="H265" s="2" t="s">
        <v>21</v>
      </c>
      <c r="I265" s="2"/>
    </row>
    <row r="266" spans="1:9">
      <c r="A266" s="2">
        <v>2.5</v>
      </c>
      <c r="B266" s="2">
        <v>3</v>
      </c>
      <c r="C266" s="2">
        <v>0.5</v>
      </c>
      <c r="D266" s="2">
        <v>0.5</v>
      </c>
      <c r="E266" s="2">
        <v>0.5</v>
      </c>
      <c r="F266" s="2" t="s">
        <v>29</v>
      </c>
      <c r="G266" s="2"/>
      <c r="H266" s="2" t="s">
        <v>21</v>
      </c>
      <c r="I266" s="2"/>
    </row>
    <row r="267" spans="1:9">
      <c r="A267" s="2">
        <v>3</v>
      </c>
      <c r="B267" s="2">
        <v>4.5</v>
      </c>
      <c r="C267" s="2">
        <v>1.5</v>
      </c>
      <c r="D267" s="2">
        <v>1.5</v>
      </c>
      <c r="E267" s="2">
        <v>0.39999999999999991</v>
      </c>
      <c r="F267" s="2" t="s">
        <v>29</v>
      </c>
      <c r="G267" s="2"/>
      <c r="H267" s="2" t="s">
        <v>21</v>
      </c>
      <c r="I267" s="2"/>
    </row>
    <row r="268" spans="1:9">
      <c r="A268" s="2"/>
      <c r="B268" s="2"/>
      <c r="C268" s="2"/>
      <c r="D268" s="2"/>
      <c r="E268" s="2">
        <v>1.1000000000000001</v>
      </c>
      <c r="F268" s="2" t="s">
        <v>41</v>
      </c>
      <c r="G268" s="2"/>
      <c r="H268" s="2" t="s">
        <v>21</v>
      </c>
      <c r="I268" s="2"/>
    </row>
    <row r="269" spans="1:9">
      <c r="A269" s="2">
        <v>4.5</v>
      </c>
      <c r="B269" s="2">
        <v>6</v>
      </c>
      <c r="C269" s="2">
        <v>1.5</v>
      </c>
      <c r="D269" s="2">
        <v>1.5</v>
      </c>
      <c r="E269" s="2">
        <v>0.5</v>
      </c>
      <c r="F269" s="2" t="s">
        <v>41</v>
      </c>
      <c r="G269" s="2"/>
      <c r="H269" s="2" t="s">
        <v>21</v>
      </c>
      <c r="I269" s="2"/>
    </row>
    <row r="270" spans="1:9">
      <c r="A270" s="2"/>
      <c r="B270" s="2"/>
      <c r="D270" s="2"/>
      <c r="E270" s="2">
        <v>1</v>
      </c>
      <c r="F270" s="2" t="s">
        <v>29</v>
      </c>
      <c r="G270" s="2"/>
      <c r="H270" s="2" t="s">
        <v>21</v>
      </c>
      <c r="I270" s="2"/>
    </row>
    <row r="271" spans="1:9">
      <c r="A271" s="2">
        <v>6</v>
      </c>
      <c r="B271" s="2">
        <v>7.5</v>
      </c>
      <c r="C271" s="2">
        <v>1.5</v>
      </c>
      <c r="D271" s="2">
        <v>1.5</v>
      </c>
      <c r="E271" s="2">
        <v>1.5</v>
      </c>
      <c r="F271" s="2" t="s">
        <v>29</v>
      </c>
      <c r="G271" s="2" t="s">
        <v>44</v>
      </c>
      <c r="H271" s="2" t="s">
        <v>20</v>
      </c>
      <c r="I271" s="2"/>
    </row>
    <row r="272" spans="1:9">
      <c r="A272" s="2">
        <v>7.5</v>
      </c>
      <c r="B272" s="2">
        <v>9</v>
      </c>
      <c r="C272" s="2">
        <v>1.5</v>
      </c>
      <c r="D272" s="2">
        <v>1.5</v>
      </c>
      <c r="E272" s="2">
        <v>1.5</v>
      </c>
      <c r="F272" s="2" t="s">
        <v>29</v>
      </c>
      <c r="G272" s="2"/>
      <c r="H272" s="2" t="s">
        <v>20</v>
      </c>
      <c r="I272" s="2"/>
    </row>
    <row r="273" spans="1:9">
      <c r="A273" s="2">
        <v>9</v>
      </c>
      <c r="B273" s="2">
        <v>10</v>
      </c>
      <c r="C273" s="2">
        <v>1</v>
      </c>
      <c r="D273" s="2">
        <v>1</v>
      </c>
      <c r="E273" s="2">
        <v>1</v>
      </c>
      <c r="F273" s="2" t="s">
        <v>29</v>
      </c>
      <c r="G273" s="2"/>
      <c r="H273" s="2" t="s">
        <v>20</v>
      </c>
      <c r="I273" s="2"/>
    </row>
    <row r="274" spans="1:9">
      <c r="A274" s="2">
        <v>10</v>
      </c>
      <c r="B274" s="2">
        <v>11</v>
      </c>
      <c r="C274" s="2">
        <v>1</v>
      </c>
      <c r="D274" s="2">
        <v>1</v>
      </c>
      <c r="E274" s="2">
        <v>1</v>
      </c>
      <c r="F274" s="2" t="s">
        <v>29</v>
      </c>
      <c r="G274" s="2"/>
      <c r="H274" s="2" t="s">
        <v>20</v>
      </c>
      <c r="I274" s="2"/>
    </row>
    <row r="275" spans="1:9">
      <c r="A275" s="2">
        <v>11</v>
      </c>
      <c r="B275" s="2">
        <v>13</v>
      </c>
      <c r="C275" s="2">
        <v>2</v>
      </c>
      <c r="D275" s="2">
        <v>2</v>
      </c>
      <c r="E275" s="2">
        <v>2</v>
      </c>
      <c r="F275" s="2" t="s">
        <v>29</v>
      </c>
      <c r="G275" s="2"/>
      <c r="H275" s="2" t="s">
        <v>20</v>
      </c>
      <c r="I275" s="2"/>
    </row>
    <row r="276" spans="1:9">
      <c r="A276" s="2">
        <v>13</v>
      </c>
      <c r="B276" s="2">
        <v>14.5</v>
      </c>
      <c r="C276" s="2">
        <v>1.5</v>
      </c>
      <c r="D276" s="2">
        <v>1.5</v>
      </c>
      <c r="E276" s="2">
        <v>1.5</v>
      </c>
      <c r="F276" s="2" t="s">
        <v>29</v>
      </c>
      <c r="G276" s="2"/>
      <c r="H276" s="2" t="s">
        <v>20</v>
      </c>
      <c r="I276" s="2"/>
    </row>
    <row r="277" spans="1:9">
      <c r="A277" s="2">
        <v>14.5</v>
      </c>
      <c r="B277" s="2">
        <v>17.5</v>
      </c>
      <c r="C277" s="2">
        <v>3</v>
      </c>
      <c r="D277" s="2">
        <v>3</v>
      </c>
      <c r="E277" s="2">
        <v>3</v>
      </c>
      <c r="F277" s="2" t="s">
        <v>29</v>
      </c>
      <c r="G277" s="2"/>
      <c r="H277" s="2" t="s">
        <v>20</v>
      </c>
      <c r="I277" s="2"/>
    </row>
    <row r="278" spans="1:9">
      <c r="A278" s="2">
        <v>17.5</v>
      </c>
      <c r="B278" s="2">
        <v>19</v>
      </c>
      <c r="C278" s="2">
        <v>1.5</v>
      </c>
      <c r="D278" s="2">
        <v>1.5</v>
      </c>
      <c r="E278" s="2">
        <v>1.5</v>
      </c>
      <c r="F278" s="2" t="s">
        <v>29</v>
      </c>
      <c r="G278" s="2"/>
      <c r="H278" s="2" t="s">
        <v>20</v>
      </c>
      <c r="I278" s="2"/>
    </row>
    <row r="279" spans="1:9">
      <c r="A279" s="2">
        <v>19</v>
      </c>
      <c r="B279" s="2">
        <v>20.5</v>
      </c>
      <c r="C279" s="2">
        <v>1.5</v>
      </c>
      <c r="D279" s="2">
        <v>1.5</v>
      </c>
      <c r="E279" s="2">
        <v>1.5</v>
      </c>
      <c r="F279" s="2" t="s">
        <v>29</v>
      </c>
      <c r="G279" s="2"/>
      <c r="H279" s="2" t="s">
        <v>20</v>
      </c>
      <c r="I279" s="2"/>
    </row>
    <row r="280" spans="1:9">
      <c r="A280" s="2">
        <v>20.5</v>
      </c>
      <c r="B280" s="2">
        <v>22</v>
      </c>
      <c r="C280" s="2">
        <v>1.5</v>
      </c>
      <c r="D280" s="2">
        <v>1.5</v>
      </c>
      <c r="E280" s="2">
        <v>1.5</v>
      </c>
      <c r="F280" s="2" t="s">
        <v>29</v>
      </c>
      <c r="G280" s="2"/>
      <c r="H280" s="2" t="s">
        <v>20</v>
      </c>
      <c r="I280" s="2"/>
    </row>
    <row r="281" spans="1:9">
      <c r="A281" s="2">
        <v>22</v>
      </c>
      <c r="B281" s="2">
        <v>23.5</v>
      </c>
      <c r="C281" s="2">
        <v>1.5</v>
      </c>
      <c r="D281" s="2">
        <v>1.5</v>
      </c>
      <c r="E281" s="2">
        <v>1.5</v>
      </c>
      <c r="F281" s="2" t="s">
        <v>29</v>
      </c>
      <c r="G281" s="2"/>
      <c r="H281" s="2" t="s">
        <v>20</v>
      </c>
      <c r="I281" s="2"/>
    </row>
    <row r="282" spans="1:9">
      <c r="A282" s="2">
        <v>23.5</v>
      </c>
      <c r="B282" s="2">
        <v>25</v>
      </c>
      <c r="C282" s="2">
        <v>1.5</v>
      </c>
      <c r="D282" s="2">
        <v>1.5</v>
      </c>
      <c r="E282" s="2">
        <v>1.5</v>
      </c>
      <c r="F282" s="2" t="s">
        <v>29</v>
      </c>
      <c r="G282" s="2"/>
      <c r="H282" s="2" t="s">
        <v>20</v>
      </c>
      <c r="I282" s="2"/>
    </row>
    <row r="283" spans="1:9">
      <c r="A283" s="2">
        <v>25</v>
      </c>
      <c r="B283" s="2">
        <v>28</v>
      </c>
      <c r="C283" s="2">
        <v>3</v>
      </c>
      <c r="D283" s="2">
        <v>3</v>
      </c>
      <c r="E283" s="2">
        <v>3</v>
      </c>
      <c r="F283" s="2" t="s">
        <v>29</v>
      </c>
      <c r="G283" s="2"/>
      <c r="H283" s="2" t="s">
        <v>20</v>
      </c>
      <c r="I283" s="2"/>
    </row>
    <row r="284" spans="1:9">
      <c r="A284" s="2">
        <v>28</v>
      </c>
      <c r="B284" s="2">
        <v>31</v>
      </c>
      <c r="C284" s="2">
        <v>3</v>
      </c>
      <c r="D284" s="2">
        <v>3</v>
      </c>
      <c r="E284" s="2">
        <v>3</v>
      </c>
      <c r="F284" s="2" t="s">
        <v>29</v>
      </c>
      <c r="G284" s="2"/>
      <c r="H284" s="2" t="s">
        <v>20</v>
      </c>
      <c r="I284" s="2"/>
    </row>
    <row r="285" spans="1:9">
      <c r="A285" s="2">
        <v>31</v>
      </c>
      <c r="B285" s="2">
        <v>34</v>
      </c>
      <c r="C285" s="2">
        <v>3</v>
      </c>
      <c r="D285" s="2">
        <v>3</v>
      </c>
      <c r="E285" s="2">
        <v>3</v>
      </c>
      <c r="F285" s="2" t="s">
        <v>29</v>
      </c>
      <c r="G285" s="2"/>
      <c r="H285" s="2" t="s">
        <v>20</v>
      </c>
      <c r="I285" s="2"/>
    </row>
    <row r="286" spans="1:9">
      <c r="A286" s="2">
        <v>34</v>
      </c>
      <c r="B286" s="2">
        <v>35.5</v>
      </c>
      <c r="C286" s="2">
        <v>1.5</v>
      </c>
      <c r="D286" s="2">
        <v>1.5</v>
      </c>
      <c r="E286" s="2">
        <v>1.5</v>
      </c>
      <c r="F286" s="2" t="s">
        <v>29</v>
      </c>
      <c r="G286" s="2"/>
      <c r="H286" s="2" t="s">
        <v>20</v>
      </c>
      <c r="I286" s="2"/>
    </row>
    <row r="287" spans="1:9">
      <c r="A287" s="2">
        <v>35.5</v>
      </c>
      <c r="B287" s="2">
        <v>37</v>
      </c>
      <c r="C287" s="2">
        <v>1.5</v>
      </c>
      <c r="D287" s="2">
        <v>1.5</v>
      </c>
      <c r="E287" s="2">
        <v>1.5</v>
      </c>
      <c r="F287" s="2" t="s">
        <v>29</v>
      </c>
      <c r="G287" s="2"/>
      <c r="H287" s="2" t="s">
        <v>20</v>
      </c>
      <c r="I287" s="2"/>
    </row>
    <row r="288" spans="1:9">
      <c r="A288" s="2">
        <v>37</v>
      </c>
      <c r="B288" s="2">
        <v>39</v>
      </c>
      <c r="C288" s="2">
        <v>2</v>
      </c>
      <c r="D288" s="2">
        <v>2</v>
      </c>
      <c r="E288" s="2">
        <v>2</v>
      </c>
      <c r="F288" s="2" t="s">
        <v>29</v>
      </c>
      <c r="G288" s="2"/>
      <c r="H288" s="2" t="s">
        <v>20</v>
      </c>
      <c r="I288" s="2"/>
    </row>
    <row r="289" spans="1:9">
      <c r="A289" s="2">
        <v>39</v>
      </c>
      <c r="B289" s="2">
        <v>40</v>
      </c>
      <c r="C289" s="2">
        <v>1</v>
      </c>
      <c r="D289" s="2">
        <v>1</v>
      </c>
      <c r="E289" s="2">
        <v>1</v>
      </c>
      <c r="F289" s="2" t="s">
        <v>29</v>
      </c>
      <c r="G289" s="2"/>
      <c r="H289" s="2" t="s">
        <v>20</v>
      </c>
      <c r="I289" s="2"/>
    </row>
    <row r="290" spans="1:9">
      <c r="A290" s="2">
        <v>40</v>
      </c>
      <c r="B290" s="2">
        <v>42</v>
      </c>
      <c r="C290" s="2">
        <v>2</v>
      </c>
      <c r="D290" s="2">
        <v>2</v>
      </c>
      <c r="E290" s="2">
        <v>2</v>
      </c>
      <c r="F290" s="2" t="s">
        <v>29</v>
      </c>
      <c r="G290" s="2"/>
      <c r="H290" s="2" t="s">
        <v>20</v>
      </c>
      <c r="I290" s="2"/>
    </row>
  </sheetData>
  <autoFilter ref="H1:H290"/>
  <mergeCells count="36">
    <mergeCell ref="A1:I1"/>
    <mergeCell ref="A6:B6"/>
    <mergeCell ref="C6:C7"/>
    <mergeCell ref="D6:D7"/>
    <mergeCell ref="E6:E7"/>
    <mergeCell ref="F6:F7"/>
    <mergeCell ref="G6:G7"/>
    <mergeCell ref="H6:H7"/>
    <mergeCell ref="I6:I7"/>
    <mergeCell ref="A83:I83"/>
    <mergeCell ref="A88:B88"/>
    <mergeCell ref="C88:C89"/>
    <mergeCell ref="D88:D89"/>
    <mergeCell ref="E88:E89"/>
    <mergeCell ref="F88:F89"/>
    <mergeCell ref="G88:G89"/>
    <mergeCell ref="H88:H89"/>
    <mergeCell ref="I88:I89"/>
    <mergeCell ref="A149:I149"/>
    <mergeCell ref="A154:B154"/>
    <mergeCell ref="C154:C155"/>
    <mergeCell ref="D154:D155"/>
    <mergeCell ref="E154:E155"/>
    <mergeCell ref="F154:F155"/>
    <mergeCell ref="G154:G155"/>
    <mergeCell ref="H154:H155"/>
    <mergeCell ref="I154:I155"/>
    <mergeCell ref="A255:I255"/>
    <mergeCell ref="A260:B260"/>
    <mergeCell ref="C260:C261"/>
    <mergeCell ref="D260:D261"/>
    <mergeCell ref="E260:E261"/>
    <mergeCell ref="F260:F261"/>
    <mergeCell ref="G260:G261"/>
    <mergeCell ref="H260:H261"/>
    <mergeCell ref="I260:I261"/>
  </mergeCells>
  <pageMargins left="0.7" right="0.7" top="0.75" bottom="0.75" header="0.3" footer="0.3"/>
  <pageSetup paperSize="9" orientation="portrait" r:id="rId1"/>
  <rowBreaks count="2" manualBreakCount="2">
    <brk id="148" max="16383" man="1"/>
    <brk id="2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MLB-1</vt:lpstr>
      <vt:lpstr>MLB-2</vt:lpstr>
      <vt:lpstr>MLB-3</vt:lpstr>
      <vt:lpstr>MLB-4</vt:lpstr>
      <vt:lpstr>MLB-5</vt:lpstr>
      <vt:lpstr>TEMP</vt:lpstr>
      <vt:lpstr>'MLB-1'!Print_Area</vt:lpstr>
      <vt:lpstr>'MLB-2'!Print_Area</vt:lpstr>
      <vt:lpstr>'MLB-3'!Print_Area</vt:lpstr>
      <vt:lpstr>'MLB-4'!Print_Area</vt:lpstr>
      <vt:lpstr>'MLB-5'!Print_Area</vt:lpstr>
      <vt:lpstr>'MLB-1'!Print_Titles</vt:lpstr>
      <vt:lpstr>'MLB-2'!Print_Titles</vt:lpstr>
      <vt:lpstr>'MLB-3'!Print_Titles</vt:lpstr>
      <vt:lpstr>'MLB-4'!Print_Titles</vt:lpstr>
      <vt:lpstr>'MLB-5'!Print_Titles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2025-04-04T04:51:04Z</dcterms:modified>
</cp:coreProperties>
</file>