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05" yWindow="-105" windowWidth="21795" windowHeight="12975" tabRatio="835" firstSheet="8" activeTab="8"/>
  </bookViews>
  <sheets>
    <sheet name="MBMJ-09" sheetId="10" state="hidden" r:id="rId1"/>
    <sheet name="MBMJ-11" sheetId="15" state="hidden" r:id="rId2"/>
    <sheet name="MBMJ-14" sheetId="17" state="hidden" r:id="rId3"/>
    <sheet name="MBMJ-16" sheetId="19" state="hidden" r:id="rId4"/>
    <sheet name="MBMJ-17" sheetId="18" state="hidden" r:id="rId5"/>
    <sheet name="MBMJ-19" sheetId="21" state="hidden" r:id="rId6"/>
    <sheet name="MBMJ-20" sheetId="22" state="hidden" r:id="rId7"/>
    <sheet name="Sheet1" sheetId="6" state="hidden" r:id="rId8"/>
    <sheet name="Mn" sheetId="35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2" i="35"/>
  <c r="O12"/>
  <c r="Q12" s="1"/>
  <c r="I12"/>
  <c r="J12" s="1"/>
  <c r="F12"/>
  <c r="K12" s="1"/>
  <c r="Q11"/>
  <c r="P11"/>
  <c r="O11"/>
  <c r="J11"/>
  <c r="K11" s="1"/>
  <c r="I11"/>
  <c r="F11"/>
  <c r="P9"/>
  <c r="O9"/>
  <c r="Q9" s="1"/>
  <c r="J9"/>
  <c r="K9" s="1"/>
  <c r="I9"/>
  <c r="F9"/>
  <c r="P8"/>
  <c r="Q8" s="1"/>
  <c r="O8"/>
  <c r="I8"/>
  <c r="J8" s="1"/>
  <c r="F8"/>
  <c r="P7"/>
  <c r="O7"/>
  <c r="Q7" s="1"/>
  <c r="I7"/>
  <c r="J7" s="1"/>
  <c r="F7"/>
  <c r="K7" s="1"/>
  <c r="P6"/>
  <c r="O6"/>
  <c r="Q6" s="1"/>
  <c r="I6"/>
  <c r="J6" s="1"/>
  <c r="F6"/>
  <c r="K6" s="1"/>
  <c r="Q5"/>
  <c r="P5"/>
  <c r="O5"/>
  <c r="J5"/>
  <c r="K5" s="1"/>
  <c r="I5"/>
  <c r="F5"/>
  <c r="P4"/>
  <c r="O4"/>
  <c r="Q4" s="1"/>
  <c r="I4"/>
  <c r="J4" s="1"/>
  <c r="K4" s="1"/>
  <c r="F4"/>
  <c r="Q13" l="1"/>
  <c r="Q10"/>
  <c r="Q14" s="1"/>
  <c r="Q15" s="1"/>
  <c r="Q16" s="1"/>
  <c r="K8"/>
  <c r="N70" i="22" l="1"/>
  <c r="N55"/>
  <c r="D48"/>
  <c r="C49" s="1"/>
  <c r="D49" s="1"/>
  <c r="C50" s="1"/>
  <c r="D50" s="1"/>
  <c r="C51" s="1"/>
  <c r="D51" s="1"/>
  <c r="C52" s="1"/>
  <c r="D52" s="1"/>
  <c r="C53" s="1"/>
  <c r="D53" s="1"/>
  <c r="C54" s="1"/>
  <c r="D54" s="1"/>
  <c r="C55" s="1"/>
  <c r="D55" s="1"/>
  <c r="C56" s="1"/>
  <c r="D56" s="1"/>
  <c r="C57" s="1"/>
  <c r="D57" s="1"/>
  <c r="C58" s="1"/>
  <c r="D58" s="1"/>
  <c r="C59" s="1"/>
  <c r="D59" s="1"/>
  <c r="C60" s="1"/>
  <c r="D60" s="1"/>
  <c r="C61" s="1"/>
  <c r="D61" s="1"/>
  <c r="C62" s="1"/>
  <c r="D62" s="1"/>
  <c r="C63" s="1"/>
  <c r="D63" s="1"/>
  <c r="C64" s="1"/>
  <c r="D64" s="1"/>
  <c r="C65" s="1"/>
  <c r="D65" s="1"/>
  <c r="C66" s="1"/>
  <c r="D66" s="1"/>
  <c r="C67" s="1"/>
  <c r="D67" s="1"/>
  <c r="C68" s="1"/>
  <c r="D68" s="1"/>
  <c r="C69" s="1"/>
  <c r="D69" s="1"/>
  <c r="C70" s="1"/>
  <c r="D70" s="1"/>
  <c r="C71" s="1"/>
  <c r="D71" s="1"/>
  <c r="C72" s="1"/>
  <c r="D72" s="1"/>
  <c r="C73" s="1"/>
  <c r="D73" s="1"/>
  <c r="C74" s="1"/>
  <c r="D74" s="1"/>
  <c r="D41"/>
  <c r="C42" s="1"/>
  <c r="D42" s="1"/>
  <c r="C43" s="1"/>
  <c r="D43" s="1"/>
  <c r="C44" s="1"/>
  <c r="D44" s="1"/>
  <c r="C45" s="1"/>
  <c r="D45" s="1"/>
  <c r="C46" s="1"/>
  <c r="D46" s="1"/>
  <c r="C47" s="1"/>
  <c r="D47" s="1"/>
  <c r="N40"/>
  <c r="D35"/>
  <c r="C36" s="1"/>
  <c r="D36" s="1"/>
  <c r="C37" s="1"/>
  <c r="D37" s="1"/>
  <c r="C38" s="1"/>
  <c r="D38" s="1"/>
  <c r="C39" s="1"/>
  <c r="D39" s="1"/>
  <c r="C40" s="1"/>
  <c r="D40" s="1"/>
  <c r="D32"/>
  <c r="C33" s="1"/>
  <c r="D33" s="1"/>
  <c r="C34" s="1"/>
  <c r="D34" s="1"/>
  <c r="D29"/>
  <c r="C30" s="1"/>
  <c r="D30" s="1"/>
  <c r="C31" s="1"/>
  <c r="D31" s="1"/>
  <c r="D22"/>
  <c r="C23" s="1"/>
  <c r="D23" s="1"/>
  <c r="C24" s="1"/>
  <c r="D24" s="1"/>
  <c r="C25" s="1"/>
  <c r="D25" s="1"/>
  <c r="C26" s="1"/>
  <c r="D26" s="1"/>
  <c r="C27" s="1"/>
  <c r="D27" s="1"/>
  <c r="C28" s="1"/>
  <c r="D28" s="1"/>
  <c r="D15"/>
  <c r="C16" s="1"/>
  <c r="D16" s="1"/>
  <c r="C17" s="1"/>
  <c r="D17" s="1"/>
  <c r="C18" s="1"/>
  <c r="D18" s="1"/>
  <c r="C19" s="1"/>
  <c r="D19" s="1"/>
  <c r="C20" s="1"/>
  <c r="D20" s="1"/>
  <c r="C21" s="1"/>
  <c r="D21" s="1"/>
  <c r="D11"/>
  <c r="C12" s="1"/>
  <c r="D12" s="1"/>
  <c r="C13" s="1"/>
  <c r="D13" s="1"/>
  <c r="C14" s="1"/>
  <c r="D14" s="1"/>
  <c r="N40" i="21"/>
  <c r="D40"/>
  <c r="C41" s="1"/>
  <c r="D41" s="1"/>
  <c r="C42" s="1"/>
  <c r="D42" s="1"/>
  <c r="C43" s="1"/>
  <c r="D43" s="1"/>
  <c r="D35"/>
  <c r="C36" s="1"/>
  <c r="D36" s="1"/>
  <c r="C37" s="1"/>
  <c r="D37" s="1"/>
  <c r="C38" s="1"/>
  <c r="D38" s="1"/>
  <c r="C39" s="1"/>
  <c r="D39" s="1"/>
  <c r="D27"/>
  <c r="C28" s="1"/>
  <c r="D28" s="1"/>
  <c r="C29" s="1"/>
  <c r="D29" s="1"/>
  <c r="C30" s="1"/>
  <c r="D30" s="1"/>
  <c r="C31" s="1"/>
  <c r="D31" s="1"/>
  <c r="C32" s="1"/>
  <c r="D32" s="1"/>
  <c r="C33" s="1"/>
  <c r="D33" s="1"/>
  <c r="C34" s="1"/>
  <c r="D34" s="1"/>
  <c r="D24"/>
  <c r="C25" s="1"/>
  <c r="D25" s="1"/>
  <c r="C26" s="1"/>
  <c r="D26" s="1"/>
  <c r="D15"/>
  <c r="C16" s="1"/>
  <c r="D16" s="1"/>
  <c r="C17" s="1"/>
  <c r="D17" s="1"/>
  <c r="C18" s="1"/>
  <c r="D18" s="1"/>
  <c r="C19" s="1"/>
  <c r="D19" s="1"/>
  <c r="C20" s="1"/>
  <c r="D20" s="1"/>
  <c r="C21" s="1"/>
  <c r="D21" s="1"/>
  <c r="C22" s="1"/>
  <c r="D22" s="1"/>
  <c r="C23" s="1"/>
  <c r="D23" s="1"/>
  <c r="D11"/>
  <c r="C12" s="1"/>
  <c r="D12" s="1"/>
  <c r="C13" s="1"/>
  <c r="D13" s="1"/>
  <c r="C14" s="1"/>
  <c r="D14" s="1"/>
  <c r="N55" i="18"/>
  <c r="D52"/>
  <c r="C53" s="1"/>
  <c r="D53" s="1"/>
  <c r="C54" s="1"/>
  <c r="D54" s="1"/>
  <c r="C55" s="1"/>
  <c r="D55" s="1"/>
  <c r="C56" s="1"/>
  <c r="D56" s="1"/>
  <c r="C57" s="1"/>
  <c r="D57" s="1"/>
  <c r="C58" s="1"/>
  <c r="D58" s="1"/>
  <c r="N40"/>
  <c r="D27"/>
  <c r="C28" s="1"/>
  <c r="D28" s="1"/>
  <c r="C29" s="1"/>
  <c r="D29" s="1"/>
  <c r="C30" s="1"/>
  <c r="D30" s="1"/>
  <c r="C31" s="1"/>
  <c r="D31" s="1"/>
  <c r="C32" s="1"/>
  <c r="D32" s="1"/>
  <c r="C33" s="1"/>
  <c r="D33" s="1"/>
  <c r="C34" s="1"/>
  <c r="D34" s="1"/>
  <c r="C35" s="1"/>
  <c r="D35" s="1"/>
  <c r="C36" s="1"/>
  <c r="D36" s="1"/>
  <c r="C37" s="1"/>
  <c r="D37" s="1"/>
  <c r="C38" s="1"/>
  <c r="D38" s="1"/>
  <c r="C39" s="1"/>
  <c r="D39" s="1"/>
  <c r="C40" s="1"/>
  <c r="D40" s="1"/>
  <c r="C41" s="1"/>
  <c r="D41" s="1"/>
  <c r="C42" s="1"/>
  <c r="D42" s="1"/>
  <c r="C43" s="1"/>
  <c r="D43" s="1"/>
  <c r="C44" s="1"/>
  <c r="D44" s="1"/>
  <c r="C45" s="1"/>
  <c r="D45" s="1"/>
  <c r="C46" s="1"/>
  <c r="D46" s="1"/>
  <c r="C47" s="1"/>
  <c r="D47" s="1"/>
  <c r="C48" s="1"/>
  <c r="D48" s="1"/>
  <c r="C49" s="1"/>
  <c r="D49" s="1"/>
  <c r="C50" s="1"/>
  <c r="D50" s="1"/>
  <c r="C51" s="1"/>
  <c r="D51" s="1"/>
  <c r="D24"/>
  <c r="C25" s="1"/>
  <c r="D25" s="1"/>
  <c r="C26" s="1"/>
  <c r="D26" s="1"/>
  <c r="D18"/>
  <c r="C19" s="1"/>
  <c r="D19" s="1"/>
  <c r="C20" s="1"/>
  <c r="D20" s="1"/>
  <c r="C21" s="1"/>
  <c r="D21" s="1"/>
  <c r="C22" s="1"/>
  <c r="D22" s="1"/>
  <c r="C23" s="1"/>
  <c r="D23" s="1"/>
  <c r="D15"/>
  <c r="C16" s="1"/>
  <c r="D16" s="1"/>
  <c r="C17" s="1"/>
  <c r="D17" s="1"/>
  <c r="D13"/>
  <c r="C14" s="1"/>
  <c r="D14" s="1"/>
  <c r="D11"/>
  <c r="C12" s="1"/>
  <c r="D12" s="1"/>
  <c r="N55" i="19"/>
  <c r="D45"/>
  <c r="C46" s="1"/>
  <c r="D46" s="1"/>
  <c r="C47" s="1"/>
  <c r="D47" s="1"/>
  <c r="C48" s="1"/>
  <c r="D48" s="1"/>
  <c r="C49" s="1"/>
  <c r="D49" s="1"/>
  <c r="C50" s="1"/>
  <c r="D50" s="1"/>
  <c r="C51" s="1"/>
  <c r="D51" s="1"/>
  <c r="C52" s="1"/>
  <c r="D52" s="1"/>
  <c r="C53" s="1"/>
  <c r="D53" s="1"/>
  <c r="C54" s="1"/>
  <c r="D54" s="1"/>
  <c r="C55" s="1"/>
  <c r="D55" s="1"/>
  <c r="C56" s="1"/>
  <c r="D56" s="1"/>
  <c r="C57" s="1"/>
  <c r="D57" s="1"/>
  <c r="C58" s="1"/>
  <c r="D58" s="1"/>
  <c r="C59" s="1"/>
  <c r="D59" s="1"/>
  <c r="C60" s="1"/>
  <c r="D60" s="1"/>
  <c r="C61" s="1"/>
  <c r="D61" s="1"/>
  <c r="C62" s="1"/>
  <c r="D62" s="1"/>
  <c r="C63" s="1"/>
  <c r="D63" s="1"/>
  <c r="C64" s="1"/>
  <c r="D64" s="1"/>
  <c r="N40"/>
  <c r="D36"/>
  <c r="C37" s="1"/>
  <c r="D37" s="1"/>
  <c r="C38" s="1"/>
  <c r="D38" s="1"/>
  <c r="C39" s="1"/>
  <c r="D39" s="1"/>
  <c r="C40" s="1"/>
  <c r="D40" s="1"/>
  <c r="C41" s="1"/>
  <c r="D41" s="1"/>
  <c r="C42" s="1"/>
  <c r="D42" s="1"/>
  <c r="C43" s="1"/>
  <c r="D43" s="1"/>
  <c r="C44" s="1"/>
  <c r="D44" s="1"/>
  <c r="D32"/>
  <c r="C33" s="1"/>
  <c r="D33" s="1"/>
  <c r="C34" s="1"/>
  <c r="D34" s="1"/>
  <c r="C35" s="1"/>
  <c r="D35" s="1"/>
  <c r="D30"/>
  <c r="C31" s="1"/>
  <c r="D31" s="1"/>
  <c r="D21"/>
  <c r="C22" s="1"/>
  <c r="D22" s="1"/>
  <c r="C23" s="1"/>
  <c r="D23" s="1"/>
  <c r="C24" s="1"/>
  <c r="D24" s="1"/>
  <c r="C25" s="1"/>
  <c r="D25" s="1"/>
  <c r="C26" s="1"/>
  <c r="D26" s="1"/>
  <c r="C27" s="1"/>
  <c r="D27" s="1"/>
  <c r="C28" s="1"/>
  <c r="D28" s="1"/>
  <c r="C29" s="1"/>
  <c r="D29" s="1"/>
  <c r="D18"/>
  <c r="C19" s="1"/>
  <c r="D19" s="1"/>
  <c r="C20" s="1"/>
  <c r="D20" s="1"/>
  <c r="D12"/>
  <c r="C13" s="1"/>
  <c r="D13" s="1"/>
  <c r="C14" s="1"/>
  <c r="D14" s="1"/>
  <c r="C15" s="1"/>
  <c r="D15" s="1"/>
  <c r="C16" s="1"/>
  <c r="D16" s="1"/>
  <c r="C17" s="1"/>
  <c r="D17" s="1"/>
  <c r="D11"/>
  <c r="D43" i="17"/>
  <c r="C44" s="1"/>
  <c r="D44" s="1"/>
  <c r="C45" s="1"/>
  <c r="D45" s="1"/>
  <c r="C46" s="1"/>
  <c r="D46" s="1"/>
  <c r="C47" s="1"/>
  <c r="D47" s="1"/>
  <c r="C48" s="1"/>
  <c r="D48" s="1"/>
  <c r="C49" s="1"/>
  <c r="D49" s="1"/>
  <c r="C50" s="1"/>
  <c r="D50" s="1"/>
  <c r="N40"/>
  <c r="D37"/>
  <c r="C38" s="1"/>
  <c r="D38" s="1"/>
  <c r="C39" s="1"/>
  <c r="D39" s="1"/>
  <c r="C40" s="1"/>
  <c r="D40" s="1"/>
  <c r="C41" s="1"/>
  <c r="D41" s="1"/>
  <c r="C42" s="1"/>
  <c r="D42" s="1"/>
  <c r="D11"/>
  <c r="C12" s="1"/>
  <c r="D12" s="1"/>
  <c r="C13" s="1"/>
  <c r="D13" s="1"/>
  <c r="C14" s="1"/>
  <c r="D14" s="1"/>
  <c r="C15" s="1"/>
  <c r="D15" s="1"/>
  <c r="C16" s="1"/>
  <c r="D16" s="1"/>
  <c r="C17" s="1"/>
  <c r="D17" s="1"/>
  <c r="C18" s="1"/>
  <c r="D18" s="1"/>
  <c r="C19" s="1"/>
  <c r="D19" s="1"/>
  <c r="C20" s="1"/>
  <c r="D20" s="1"/>
  <c r="C21" s="1"/>
  <c r="D21" s="1"/>
  <c r="C22" s="1"/>
  <c r="D22" s="1"/>
  <c r="C23" s="1"/>
  <c r="D23" s="1"/>
  <c r="C24" s="1"/>
  <c r="D24" s="1"/>
  <c r="C25" s="1"/>
  <c r="D25" s="1"/>
  <c r="C26" s="1"/>
  <c r="D26" s="1"/>
  <c r="C27" s="1"/>
  <c r="D27" s="1"/>
  <c r="C28" s="1"/>
  <c r="D28" s="1"/>
  <c r="C29" s="1"/>
  <c r="D29" s="1"/>
  <c r="C30" s="1"/>
  <c r="D30" s="1"/>
  <c r="C31" s="1"/>
  <c r="D31" s="1"/>
  <c r="C32" s="1"/>
  <c r="D32" s="1"/>
  <c r="C33" s="1"/>
  <c r="D33" s="1"/>
  <c r="C34" s="1"/>
  <c r="D34" s="1"/>
  <c r="C35" s="1"/>
  <c r="D35" s="1"/>
  <c r="C36" s="1"/>
  <c r="D36" s="1"/>
  <c r="N70" i="15"/>
  <c r="D70"/>
  <c r="C71" s="1"/>
  <c r="D71" s="1"/>
  <c r="D64"/>
  <c r="C65" s="1"/>
  <c r="D65" s="1"/>
  <c r="C66" s="1"/>
  <c r="D66" s="1"/>
  <c r="C67" s="1"/>
  <c r="D67" s="1"/>
  <c r="C68" s="1"/>
  <c r="D68" s="1"/>
  <c r="C69" s="1"/>
  <c r="D69" s="1"/>
  <c r="N55"/>
  <c r="D53"/>
  <c r="C54" s="1"/>
  <c r="D54" s="1"/>
  <c r="C55" s="1"/>
  <c r="D55" s="1"/>
  <c r="C56" s="1"/>
  <c r="D56" s="1"/>
  <c r="C57" s="1"/>
  <c r="D57" s="1"/>
  <c r="C58" s="1"/>
  <c r="D58" s="1"/>
  <c r="C59" s="1"/>
  <c r="D59" s="1"/>
  <c r="C60" s="1"/>
  <c r="D60" s="1"/>
  <c r="C61" s="1"/>
  <c r="D61" s="1"/>
  <c r="C62" s="1"/>
  <c r="D62" s="1"/>
  <c r="C63" s="1"/>
  <c r="D63" s="1"/>
  <c r="D43"/>
  <c r="C44" s="1"/>
  <c r="D44" s="1"/>
  <c r="C45" s="1"/>
  <c r="D45" s="1"/>
  <c r="C46" s="1"/>
  <c r="D46" s="1"/>
  <c r="C47" s="1"/>
  <c r="D47" s="1"/>
  <c r="C48" s="1"/>
  <c r="D48" s="1"/>
  <c r="C49" s="1"/>
  <c r="D49" s="1"/>
  <c r="C50" s="1"/>
  <c r="D50" s="1"/>
  <c r="C51" s="1"/>
  <c r="D51" s="1"/>
  <c r="C52" s="1"/>
  <c r="D52" s="1"/>
  <c r="N40"/>
  <c r="D34"/>
  <c r="C35" s="1"/>
  <c r="D35" s="1"/>
  <c r="C36" s="1"/>
  <c r="D36" s="1"/>
  <c r="C37" s="1"/>
  <c r="D37" s="1"/>
  <c r="C38" s="1"/>
  <c r="D38" s="1"/>
  <c r="C39" s="1"/>
  <c r="D39" s="1"/>
  <c r="C40" s="1"/>
  <c r="D40" s="1"/>
  <c r="C41" s="1"/>
  <c r="D41" s="1"/>
  <c r="C42" s="1"/>
  <c r="D42" s="1"/>
  <c r="D17"/>
  <c r="C18" s="1"/>
  <c r="D18" s="1"/>
  <c r="C19" s="1"/>
  <c r="D19" s="1"/>
  <c r="C20" s="1"/>
  <c r="D20" s="1"/>
  <c r="C21" s="1"/>
  <c r="D21" s="1"/>
  <c r="C22" s="1"/>
  <c r="D22" s="1"/>
  <c r="C23" s="1"/>
  <c r="D23" s="1"/>
  <c r="C24" s="1"/>
  <c r="D24" s="1"/>
  <c r="C25" s="1"/>
  <c r="D25" s="1"/>
  <c r="C26" s="1"/>
  <c r="D26" s="1"/>
  <c r="C27" s="1"/>
  <c r="D27" s="1"/>
  <c r="C28" s="1"/>
  <c r="D28" s="1"/>
  <c r="C29" s="1"/>
  <c r="D29" s="1"/>
  <c r="C30" s="1"/>
  <c r="D30" s="1"/>
  <c r="C31" s="1"/>
  <c r="D31" s="1"/>
  <c r="C32" s="1"/>
  <c r="D32" s="1"/>
  <c r="C33" s="1"/>
  <c r="D33" s="1"/>
  <c r="D11"/>
  <c r="C12" s="1"/>
  <c r="D12" s="1"/>
  <c r="C13" s="1"/>
  <c r="D13" s="1"/>
  <c r="C14" s="1"/>
  <c r="D14" s="1"/>
  <c r="C15" s="1"/>
  <c r="D15" s="1"/>
  <c r="C16" s="1"/>
  <c r="D16" s="1"/>
  <c r="N115" i="10"/>
  <c r="D112"/>
  <c r="C113" s="1"/>
  <c r="D113" s="1"/>
  <c r="C114" s="1"/>
  <c r="D114" s="1"/>
  <c r="C115" s="1"/>
  <c r="D115" s="1"/>
  <c r="C116" s="1"/>
  <c r="D116" s="1"/>
  <c r="C117" s="1"/>
  <c r="D117" s="1"/>
  <c r="D107"/>
  <c r="C108" s="1"/>
  <c r="D108" s="1"/>
  <c r="C109" s="1"/>
  <c r="D109" s="1"/>
  <c r="N100"/>
  <c r="D93"/>
  <c r="C94" s="1"/>
  <c r="D94" s="1"/>
  <c r="C95" s="1"/>
  <c r="D95" s="1"/>
  <c r="C96" s="1"/>
  <c r="D96" s="1"/>
  <c r="C97" s="1"/>
  <c r="D97" s="1"/>
  <c r="C98" s="1"/>
  <c r="D98" s="1"/>
  <c r="C99" s="1"/>
  <c r="D99" s="1"/>
  <c r="C100" s="1"/>
  <c r="D100" s="1"/>
  <c r="C101" s="1"/>
  <c r="D101" s="1"/>
  <c r="C102" s="1"/>
  <c r="D102" s="1"/>
  <c r="C103" s="1"/>
  <c r="D103" s="1"/>
  <c r="C104" s="1"/>
  <c r="D104" s="1"/>
  <c r="C105" s="1"/>
  <c r="D105" s="1"/>
  <c r="C106" s="1"/>
  <c r="D106" s="1"/>
  <c r="N85"/>
  <c r="D79"/>
  <c r="C80" s="1"/>
  <c r="D80" s="1"/>
  <c r="C81" s="1"/>
  <c r="D81" s="1"/>
  <c r="C82" s="1"/>
  <c r="D82" s="1"/>
  <c r="C83" s="1"/>
  <c r="D83" s="1"/>
  <c r="C84" s="1"/>
  <c r="D84" s="1"/>
  <c r="C85" s="1"/>
  <c r="D85" s="1"/>
  <c r="C86" s="1"/>
  <c r="D86" s="1"/>
  <c r="C87" s="1"/>
  <c r="D87" s="1"/>
  <c r="C88" s="1"/>
  <c r="D88" s="1"/>
  <c r="C89" s="1"/>
  <c r="D89" s="1"/>
  <c r="C90" s="1"/>
  <c r="D90" s="1"/>
  <c r="C91" s="1"/>
  <c r="D91" s="1"/>
  <c r="C92" s="1"/>
  <c r="D92" s="1"/>
  <c r="D75"/>
  <c r="C76" s="1"/>
  <c r="D76" s="1"/>
  <c r="C77" s="1"/>
  <c r="D77" s="1"/>
  <c r="C78" s="1"/>
  <c r="D78" s="1"/>
  <c r="N70"/>
  <c r="D63"/>
  <c r="C64" s="1"/>
  <c r="D64" s="1"/>
  <c r="C65" s="1"/>
  <c r="D65" s="1"/>
  <c r="C66" s="1"/>
  <c r="D66" s="1"/>
  <c r="C67" s="1"/>
  <c r="D67" s="1"/>
  <c r="C68" s="1"/>
  <c r="D68" s="1"/>
  <c r="C69" s="1"/>
  <c r="D69" s="1"/>
  <c r="C70" s="1"/>
  <c r="D70" s="1"/>
  <c r="C71" s="1"/>
  <c r="D71" s="1"/>
  <c r="C72" s="1"/>
  <c r="D72" s="1"/>
  <c r="C73" s="1"/>
  <c r="D73" s="1"/>
  <c r="C74" s="1"/>
  <c r="D74" s="1"/>
  <c r="D56"/>
  <c r="C57" s="1"/>
  <c r="D57" s="1"/>
  <c r="C58" s="1"/>
  <c r="D58" s="1"/>
  <c r="N55"/>
  <c r="D49"/>
  <c r="C50" s="1"/>
  <c r="D50" s="1"/>
  <c r="C51" s="1"/>
  <c r="D51" s="1"/>
  <c r="C52" s="1"/>
  <c r="D52" s="1"/>
  <c r="C53" s="1"/>
  <c r="D53" s="1"/>
  <c r="N40"/>
  <c r="D24"/>
  <c r="C25" s="1"/>
  <c r="D25" s="1"/>
  <c r="C26" s="1"/>
  <c r="D26" s="1"/>
  <c r="C27" s="1"/>
  <c r="D27" s="1"/>
  <c r="C28" s="1"/>
  <c r="D28" s="1"/>
  <c r="C29" s="1"/>
  <c r="D29" s="1"/>
  <c r="C30" s="1"/>
  <c r="D30" s="1"/>
  <c r="C31" s="1"/>
  <c r="D31" s="1"/>
  <c r="C32" s="1"/>
  <c r="D32" s="1"/>
  <c r="C33" s="1"/>
  <c r="D33" s="1"/>
  <c r="C34" s="1"/>
  <c r="D34" s="1"/>
  <c r="C35" s="1"/>
  <c r="D35" s="1"/>
  <c r="C36" s="1"/>
  <c r="D36" s="1"/>
  <c r="C37" s="1"/>
  <c r="D37" s="1"/>
  <c r="C38" s="1"/>
  <c r="D38" s="1"/>
  <c r="C39" s="1"/>
  <c r="D39" s="1"/>
  <c r="C40" s="1"/>
  <c r="D40" s="1"/>
  <c r="C41" s="1"/>
  <c r="D41" s="1"/>
  <c r="C42" s="1"/>
  <c r="D42" s="1"/>
  <c r="C43" s="1"/>
  <c r="D43" s="1"/>
  <c r="C44" s="1"/>
  <c r="D44" s="1"/>
  <c r="C45" s="1"/>
  <c r="D45" s="1"/>
  <c r="C46" s="1"/>
  <c r="D46" s="1"/>
  <c r="C47" s="1"/>
  <c r="D47" s="1"/>
  <c r="C48" s="1"/>
  <c r="D48" s="1"/>
  <c r="D17"/>
  <c r="C18" s="1"/>
  <c r="D18" s="1"/>
  <c r="C19" s="1"/>
  <c r="D19" s="1"/>
  <c r="C20" s="1"/>
  <c r="D20" s="1"/>
  <c r="C21" s="1"/>
  <c r="D21" s="1"/>
  <c r="C22" s="1"/>
  <c r="D22" s="1"/>
  <c r="C23" s="1"/>
  <c r="D23" s="1"/>
  <c r="D14"/>
  <c r="C15" s="1"/>
  <c r="D15" s="1"/>
  <c r="C16" s="1"/>
  <c r="D16" s="1"/>
  <c r="D11"/>
  <c r="C12" s="1"/>
  <c r="D12" s="1"/>
  <c r="C13" s="1"/>
  <c r="D13" s="1"/>
</calcChain>
</file>

<file path=xl/sharedStrings.xml><?xml version="1.0" encoding="utf-8"?>
<sst xmlns="http://schemas.openxmlformats.org/spreadsheetml/2006/main" count="1550" uniqueCount="658">
  <si>
    <t>SAMPLING DETAILS</t>
  </si>
  <si>
    <t>BAHARAGORA BLOCK, RAKHA-CHAPRI PROJECT, District- E. SINGHBHUM, JHARKHAND</t>
  </si>
  <si>
    <t>BHID</t>
  </si>
  <si>
    <t>Collar RL</t>
  </si>
  <si>
    <t>Section Line</t>
  </si>
  <si>
    <t>Latitude/Northing</t>
  </si>
  <si>
    <t>Total Depth</t>
  </si>
  <si>
    <t>300.00 m</t>
  </si>
  <si>
    <t>Longitude/Easting</t>
  </si>
  <si>
    <t>Total Core boxes</t>
  </si>
  <si>
    <t>Azimuth</t>
  </si>
  <si>
    <t>Total Samples</t>
  </si>
  <si>
    <t>Inclination</t>
  </si>
  <si>
    <t>Primary Sample details</t>
  </si>
  <si>
    <t>Visual</t>
  </si>
  <si>
    <t xml:space="preserve">Assay </t>
  </si>
  <si>
    <t>Check Samples</t>
  </si>
  <si>
    <t>Sr. No.</t>
  </si>
  <si>
    <t>Sample No.</t>
  </si>
  <si>
    <t>From</t>
  </si>
  <si>
    <t>To</t>
  </si>
  <si>
    <t>Recovery</t>
  </si>
  <si>
    <t>Thickness</t>
  </si>
  <si>
    <t>Box No.</t>
  </si>
  <si>
    <t>Visual Estimation
(Cu%)</t>
  </si>
  <si>
    <t>Cu %</t>
  </si>
  <si>
    <t>Ni %</t>
  </si>
  <si>
    <t>Mo %</t>
  </si>
  <si>
    <t>Co %</t>
  </si>
  <si>
    <t>Sample no.</t>
  </si>
  <si>
    <t>Cu%</t>
  </si>
  <si>
    <t>3</t>
  </si>
  <si>
    <t>Trace</t>
  </si>
  <si>
    <t>MBMJ-02</t>
  </si>
  <si>
    <t>50º</t>
  </si>
  <si>
    <t>0.15 - 0.20</t>
  </si>
  <si>
    <t>9-10</t>
  </si>
  <si>
    <t>0.05 - 0.10</t>
  </si>
  <si>
    <t>17</t>
  </si>
  <si>
    <t>0.10 - 0.15</t>
  </si>
  <si>
    <t>18-19</t>
  </si>
  <si>
    <t>19</t>
  </si>
  <si>
    <t>0.40 - 0.50</t>
  </si>
  <si>
    <t>19-20</t>
  </si>
  <si>
    <t>20</t>
  </si>
  <si>
    <t>0.25 - 0.30</t>
  </si>
  <si>
    <t>0.60 - 0.70</t>
  </si>
  <si>
    <t>20-21</t>
  </si>
  <si>
    <t>21</t>
  </si>
  <si>
    <t>27</t>
  </si>
  <si>
    <t>30-31</t>
  </si>
  <si>
    <t>31</t>
  </si>
  <si>
    <t>2.00 - 2.50</t>
  </si>
  <si>
    <t>33-34</t>
  </si>
  <si>
    <t>34</t>
  </si>
  <si>
    <t>MBMJ-03</t>
  </si>
  <si>
    <t>18</t>
  </si>
  <si>
    <t>28-29</t>
  </si>
  <si>
    <t>29</t>
  </si>
  <si>
    <t>32</t>
  </si>
  <si>
    <t>36</t>
  </si>
  <si>
    <t>MBMJ-04</t>
  </si>
  <si>
    <t>17-18</t>
  </si>
  <si>
    <t>2.50 - 3.00</t>
  </si>
  <si>
    <t>0.30 - 0.35</t>
  </si>
  <si>
    <t>MBMJ-05</t>
  </si>
  <si>
    <t>260º</t>
  </si>
  <si>
    <t>9</t>
  </si>
  <si>
    <t>14</t>
  </si>
  <si>
    <t>14-15</t>
  </si>
  <si>
    <t>15</t>
  </si>
  <si>
    <t>16</t>
  </si>
  <si>
    <t>MBMJ-06</t>
  </si>
  <si>
    <t>270º</t>
  </si>
  <si>
    <t>10</t>
  </si>
  <si>
    <t>13</t>
  </si>
  <si>
    <t>MBMJ06/15</t>
  </si>
  <si>
    <t>16-17</t>
  </si>
  <si>
    <t>MBMJ-07</t>
  </si>
  <si>
    <t>MD 7-7'</t>
  </si>
  <si>
    <t>55º</t>
  </si>
  <si>
    <t>1.20 - 1.30</t>
  </si>
  <si>
    <t>0.90 - 1.00</t>
  </si>
  <si>
    <t>21-22</t>
  </si>
  <si>
    <t>0.20 - 0.25</t>
  </si>
  <si>
    <t>23-24</t>
  </si>
  <si>
    <t>36-37</t>
  </si>
  <si>
    <t>37-38</t>
  </si>
  <si>
    <t>44-45</t>
  </si>
  <si>
    <t>46-47</t>
  </si>
  <si>
    <t>1.25 - 1.30</t>
  </si>
  <si>
    <t>0.40 - 0.45</t>
  </si>
  <si>
    <t>33</t>
  </si>
  <si>
    <t>38-39</t>
  </si>
  <si>
    <t>41-42</t>
  </si>
  <si>
    <t>43-44</t>
  </si>
  <si>
    <t>0.70 - 0.75</t>
  </si>
  <si>
    <t>1.40 - 1.50</t>
  </si>
  <si>
    <t>BOREHOLE NO- MBMJ-09</t>
  </si>
  <si>
    <t>MBMJ-09</t>
  </si>
  <si>
    <t>MD 23-23'</t>
  </si>
  <si>
    <t>298.00 m</t>
  </si>
  <si>
    <t>130º</t>
  </si>
  <si>
    <t>Sampling for Au</t>
  </si>
  <si>
    <t>MBMJ09/01</t>
  </si>
  <si>
    <t>MBMJ09/02</t>
  </si>
  <si>
    <t>1.00 - 1.10</t>
  </si>
  <si>
    <t>Au Sample</t>
  </si>
  <si>
    <t>MBMJ09/03</t>
  </si>
  <si>
    <t>MBMJ09/04</t>
  </si>
  <si>
    <t>MBMJ09/05</t>
  </si>
  <si>
    <t>MBMJ09/06</t>
  </si>
  <si>
    <t>MBMJ09/07</t>
  </si>
  <si>
    <t>MBMJ09/08</t>
  </si>
  <si>
    <t>MBMJ09/09</t>
  </si>
  <si>
    <t>MBMJ09/10</t>
  </si>
  <si>
    <t>MBMJ09/11</t>
  </si>
  <si>
    <t>MBMJ09/12</t>
  </si>
  <si>
    <t>MBMJ09/13</t>
  </si>
  <si>
    <t>MBMJ09/14</t>
  </si>
  <si>
    <t>MBMJ09/15</t>
  </si>
  <si>
    <t>0.45 - 0.50</t>
  </si>
  <si>
    <t>MBMJ09/16</t>
  </si>
  <si>
    <t>MBMJ09/17</t>
  </si>
  <si>
    <t>MBMJ09/18</t>
  </si>
  <si>
    <t>MBMJ09/19</t>
  </si>
  <si>
    <t>22</t>
  </si>
  <si>
    <t>MBMJ09/20</t>
  </si>
  <si>
    <t>MBMJ09/21</t>
  </si>
  <si>
    <t>0.50 - 0.55</t>
  </si>
  <si>
    <t>MBMJ09/22</t>
  </si>
  <si>
    <t>MBMJ09/23</t>
  </si>
  <si>
    <t>22-23</t>
  </si>
  <si>
    <t>0.35 - 0.40</t>
  </si>
  <si>
    <t>MBMJ09/24</t>
  </si>
  <si>
    <t>23</t>
  </si>
  <si>
    <t>MBMJ09/25</t>
  </si>
  <si>
    <t>MBMJ09/26</t>
  </si>
  <si>
    <t>MBMJ09/27</t>
  </si>
  <si>
    <t>MBMJ09/28</t>
  </si>
  <si>
    <t>MBMJ09/29</t>
  </si>
  <si>
    <t>24</t>
  </si>
  <si>
    <t>MBMJ09/30</t>
  </si>
  <si>
    <t>MBMJ09/31</t>
  </si>
  <si>
    <t>MBMJ09/32</t>
  </si>
  <si>
    <t>24-25</t>
  </si>
  <si>
    <t>MBMJ09/33</t>
  </si>
  <si>
    <t>25</t>
  </si>
  <si>
    <t>MBMJ09/34</t>
  </si>
  <si>
    <t>MBMJ09/35</t>
  </si>
  <si>
    <t>MBMJ09/36</t>
  </si>
  <si>
    <t>MBMJ09/37</t>
  </si>
  <si>
    <t>25-26</t>
  </si>
  <si>
    <t>MBMJ09/38</t>
  </si>
  <si>
    <t>26</t>
  </si>
  <si>
    <t>MBMJ09/39</t>
  </si>
  <si>
    <t>MBMJ09/40</t>
  </si>
  <si>
    <t>0.50 - 0.60</t>
  </si>
  <si>
    <t>MBMJ09/41</t>
  </si>
  <si>
    <t>MBMJ09/42</t>
  </si>
  <si>
    <t>28</t>
  </si>
  <si>
    <t>MBMJ09/43</t>
  </si>
  <si>
    <t>MBMJ09/44</t>
  </si>
  <si>
    <t>MBMJ09/45</t>
  </si>
  <si>
    <t>MBMJ09/46</t>
  </si>
  <si>
    <t>MBMJ09/47</t>
  </si>
  <si>
    <t>MBMJ09/48</t>
  </si>
  <si>
    <t>MBMJ09/49</t>
  </si>
  <si>
    <t>MBMJ09/50</t>
  </si>
  <si>
    <t>MBMJ09/51</t>
  </si>
  <si>
    <t>MBMJ09/52</t>
  </si>
  <si>
    <t>MBMJ09/53</t>
  </si>
  <si>
    <t>40</t>
  </si>
  <si>
    <t>MBMJ09/54</t>
  </si>
  <si>
    <t>MBMJ09/55</t>
  </si>
  <si>
    <t>40-41</t>
  </si>
  <si>
    <t>MBMJ09/56</t>
  </si>
  <si>
    <t>41</t>
  </si>
  <si>
    <t>MBMJ09/57</t>
  </si>
  <si>
    <t>MBMJ09/58</t>
  </si>
  <si>
    <t>MBMJ09/59</t>
  </si>
  <si>
    <t>MBMJ09/60</t>
  </si>
  <si>
    <t>MBMJ09/61</t>
  </si>
  <si>
    <t>42</t>
  </si>
  <si>
    <t>MBMJ09/62</t>
  </si>
  <si>
    <t>MBMJ09/63</t>
  </si>
  <si>
    <t>MBMJ09/64</t>
  </si>
  <si>
    <t>42-43</t>
  </si>
  <si>
    <t>MBMJ09/65</t>
  </si>
  <si>
    <t>43</t>
  </si>
  <si>
    <t>MBMJ09/66</t>
  </si>
  <si>
    <t>MBMJ09/67</t>
  </si>
  <si>
    <t>MBMJ09/68</t>
  </si>
  <si>
    <t>44</t>
  </si>
  <si>
    <t>MBMJ09/69</t>
  </si>
  <si>
    <t>45</t>
  </si>
  <si>
    <t>MBMJ09/70</t>
  </si>
  <si>
    <t>MBMJ09/71</t>
  </si>
  <si>
    <t>45-46</t>
  </si>
  <si>
    <t>MBMJ09/72</t>
  </si>
  <si>
    <t>46</t>
  </si>
  <si>
    <t>MBMJ09/73</t>
  </si>
  <si>
    <t>MBMJ09/74</t>
  </si>
  <si>
    <t>MBMJ09/75</t>
  </si>
  <si>
    <t>MBMJ09/76</t>
  </si>
  <si>
    <t>MBMJ09/77</t>
  </si>
  <si>
    <t>47</t>
  </si>
  <si>
    <t>MBMJ09/78</t>
  </si>
  <si>
    <t>MBMJ09/79</t>
  </si>
  <si>
    <t>MBMJ09/80</t>
  </si>
  <si>
    <t>MBMJ09/81</t>
  </si>
  <si>
    <t>48</t>
  </si>
  <si>
    <t>1.25 - 1.50</t>
  </si>
  <si>
    <t>MBMJ09/82</t>
  </si>
  <si>
    <t>MBMJ09/83</t>
  </si>
  <si>
    <t>53-54</t>
  </si>
  <si>
    <t>2.10 - -2.25</t>
  </si>
  <si>
    <t>MBMJ09/84</t>
  </si>
  <si>
    <t>54</t>
  </si>
  <si>
    <t>MBMJ09/85</t>
  </si>
  <si>
    <t>MBMJ09/86</t>
  </si>
  <si>
    <t>MBMJ09/87</t>
  </si>
  <si>
    <t>54-55</t>
  </si>
  <si>
    <t>MBMJ09/88</t>
  </si>
  <si>
    <t>55</t>
  </si>
  <si>
    <t>MBMJ09/89</t>
  </si>
  <si>
    <t>MBMJ09/90</t>
  </si>
  <si>
    <t>MBMJ09/91</t>
  </si>
  <si>
    <t>MBMJ09/92</t>
  </si>
  <si>
    <t>55-56</t>
  </si>
  <si>
    <t>MBMJ09/93</t>
  </si>
  <si>
    <t>56</t>
  </si>
  <si>
    <t>MBMJ09/94</t>
  </si>
  <si>
    <t>MBMJ09/95</t>
  </si>
  <si>
    <t>MBMJ09/96</t>
  </si>
  <si>
    <t>MBMJ09/97</t>
  </si>
  <si>
    <t>57</t>
  </si>
  <si>
    <t>MBMJ09/98</t>
  </si>
  <si>
    <t>57-58</t>
  </si>
  <si>
    <t>MBMJ09/99</t>
  </si>
  <si>
    <t>58</t>
  </si>
  <si>
    <t>MBMJ09/100</t>
  </si>
  <si>
    <t>58-59</t>
  </si>
  <si>
    <t>MBMJ09/101</t>
  </si>
  <si>
    <t>59</t>
  </si>
  <si>
    <t>MBMJ09/102</t>
  </si>
  <si>
    <t>MBMJ09/103</t>
  </si>
  <si>
    <t>59-60</t>
  </si>
  <si>
    <t>MBMJ09/104</t>
  </si>
  <si>
    <t>60</t>
  </si>
  <si>
    <t>MBMJ09/105</t>
  </si>
  <si>
    <t>MBMJ09/106</t>
  </si>
  <si>
    <t>MBMJ09/107</t>
  </si>
  <si>
    <t>60-61</t>
  </si>
  <si>
    <t>BOREHOLE NO- MBMJ-11</t>
  </si>
  <si>
    <t>MBMJ-11</t>
  </si>
  <si>
    <t>MD 11-11'</t>
  </si>
  <si>
    <t>150.00 m</t>
  </si>
  <si>
    <t>MBMJ11/01</t>
  </si>
  <si>
    <t>2</t>
  </si>
  <si>
    <t>MBMJ11/02</t>
  </si>
  <si>
    <t>2-3</t>
  </si>
  <si>
    <t>MBMJ11/03</t>
  </si>
  <si>
    <t>MBMJ11/04</t>
  </si>
  <si>
    <t>MBMJ11/05</t>
  </si>
  <si>
    <t>MBMJ11/06</t>
  </si>
  <si>
    <t>MBMJ11/07</t>
  </si>
  <si>
    <t>MBMJ11/08</t>
  </si>
  <si>
    <t>MBMJ11/09</t>
  </si>
  <si>
    <t>MBMJ11/10</t>
  </si>
  <si>
    <t>MBMJ11/11</t>
  </si>
  <si>
    <t>10-11</t>
  </si>
  <si>
    <t>MBMJ11/12</t>
  </si>
  <si>
    <t>11</t>
  </si>
  <si>
    <t>0.65 - 0.70</t>
  </si>
  <si>
    <t>MBMJ11/13</t>
  </si>
  <si>
    <t>1.00 - 1.25</t>
  </si>
  <si>
    <t>MBMJ11/14</t>
  </si>
  <si>
    <t>MBMJ11/15</t>
  </si>
  <si>
    <t>MBMJ11/16</t>
  </si>
  <si>
    <t>11-12</t>
  </si>
  <si>
    <t>MBMJ11/17</t>
  </si>
  <si>
    <t>12</t>
  </si>
  <si>
    <t>MBMJ11/18</t>
  </si>
  <si>
    <t>0.80 - 0.90</t>
  </si>
  <si>
    <t>MBMJ11/19</t>
  </si>
  <si>
    <t>MBMJ11/20</t>
  </si>
  <si>
    <t>MBMJ11/21</t>
  </si>
  <si>
    <t>12-13</t>
  </si>
  <si>
    <t>MBMJ11/22</t>
  </si>
  <si>
    <t>MBMJ11/23</t>
  </si>
  <si>
    <t>MBMJ11/24</t>
  </si>
  <si>
    <t>MBMJ11/25</t>
  </si>
  <si>
    <t>MBMJ11/26</t>
  </si>
  <si>
    <t>MBMJ11/27</t>
  </si>
  <si>
    <t>MBMJ11/28</t>
  </si>
  <si>
    <t>MBMJ11/29</t>
  </si>
  <si>
    <t>MBMJ11/30</t>
  </si>
  <si>
    <t>MBMJ11/31</t>
  </si>
  <si>
    <t>MBMJ11/32</t>
  </si>
  <si>
    <t>15-16</t>
  </si>
  <si>
    <t>MBMJ11/33</t>
  </si>
  <si>
    <t>MBMJ11/34</t>
  </si>
  <si>
    <t>MBMJ11/35</t>
  </si>
  <si>
    <t>MBMJ11/36</t>
  </si>
  <si>
    <t>MBMJ11/37</t>
  </si>
  <si>
    <t>MBMJ11/38</t>
  </si>
  <si>
    <t>MBMJ11/39</t>
  </si>
  <si>
    <t>MBMJ11/40</t>
  </si>
  <si>
    <t>MBMJ11/41</t>
  </si>
  <si>
    <t>MBMJ11/42</t>
  </si>
  <si>
    <t>MBMJ11/43</t>
  </si>
  <si>
    <t>MBMJ11/44</t>
  </si>
  <si>
    <t>MBMJ11/45</t>
  </si>
  <si>
    <t>MBMJ11/46</t>
  </si>
  <si>
    <t>MBMJ11/47</t>
  </si>
  <si>
    <t>MBMJ11/48</t>
  </si>
  <si>
    <t>MBMJ11/49</t>
  </si>
  <si>
    <t>MBMJ11/50</t>
  </si>
  <si>
    <t>MBMJ11/51</t>
  </si>
  <si>
    <t>MBMJ11/52</t>
  </si>
  <si>
    <t>MBMJ11/53</t>
  </si>
  <si>
    <t>MBMJ11/54</t>
  </si>
  <si>
    <t>MBMJ11/55</t>
  </si>
  <si>
    <t>MBMJ11/56</t>
  </si>
  <si>
    <t>MBMJ11/57</t>
  </si>
  <si>
    <t>Trace - 0.05</t>
  </si>
  <si>
    <t>MBMJ11/58</t>
  </si>
  <si>
    <t>MBMJ11/59</t>
  </si>
  <si>
    <t>MBMJ11/60</t>
  </si>
  <si>
    <t>MBMJ11/61</t>
  </si>
  <si>
    <t>BOREHOLE NO- MBMJ-14</t>
  </si>
  <si>
    <t>MBMJ-14</t>
  </si>
  <si>
    <t>MD 13-13'</t>
  </si>
  <si>
    <t>235.00 m</t>
  </si>
  <si>
    <t>MBMJ14/01</t>
  </si>
  <si>
    <t>0.01 - 0.05</t>
  </si>
  <si>
    <t>MBMJ14/02</t>
  </si>
  <si>
    <t>32-33</t>
  </si>
  <si>
    <t>MBMJ14/03</t>
  </si>
  <si>
    <t>1.50 - 1.75</t>
  </si>
  <si>
    <t>MBMJ14/04</t>
  </si>
  <si>
    <t>MBMJ14/05</t>
  </si>
  <si>
    <t>MBMJ14/06</t>
  </si>
  <si>
    <t>MBMJ14/07</t>
  </si>
  <si>
    <t>MBMJ14/08</t>
  </si>
  <si>
    <t>MBMJ14/09</t>
  </si>
  <si>
    <t>MBMJ14/10</t>
  </si>
  <si>
    <t>MBMJ14/11</t>
  </si>
  <si>
    <t>MBMJ14/12</t>
  </si>
  <si>
    <t>34-35</t>
  </si>
  <si>
    <t>MBMJ14/13</t>
  </si>
  <si>
    <t>35</t>
  </si>
  <si>
    <t>MBMJ14/14</t>
  </si>
  <si>
    <t>MBMJ14/15</t>
  </si>
  <si>
    <t>MBMJ14/16</t>
  </si>
  <si>
    <t>35-36</t>
  </si>
  <si>
    <t>MBMJ14/17</t>
  </si>
  <si>
    <t>MBMJ14/18</t>
  </si>
  <si>
    <t>MBMJ14/19</t>
  </si>
  <si>
    <t>MBMJ14/20</t>
  </si>
  <si>
    <t>MBMJ14/21</t>
  </si>
  <si>
    <t>MBMJ14/22</t>
  </si>
  <si>
    <t>37</t>
  </si>
  <si>
    <t>MBMJ14/23</t>
  </si>
  <si>
    <t>MBMJ14/24</t>
  </si>
  <si>
    <t>MBMJ14/25</t>
  </si>
  <si>
    <t>MBMJ14/26</t>
  </si>
  <si>
    <t>38</t>
  </si>
  <si>
    <t>MBMJ14/27</t>
  </si>
  <si>
    <t>MBMJ14/28</t>
  </si>
  <si>
    <t>39</t>
  </si>
  <si>
    <t>MBMJ14/29</t>
  </si>
  <si>
    <t>MBMJ14/30</t>
  </si>
  <si>
    <t>MBMJ14/31</t>
  </si>
  <si>
    <t>MBMJ14/32</t>
  </si>
  <si>
    <t>39-40</t>
  </si>
  <si>
    <t>MBMJ14/33</t>
  </si>
  <si>
    <t>MBMJ14/34</t>
  </si>
  <si>
    <t>MBMJ14/35</t>
  </si>
  <si>
    <t>MBMJ14/36</t>
  </si>
  <si>
    <t>MBMJ14/37</t>
  </si>
  <si>
    <t>MBMJ14/38</t>
  </si>
  <si>
    <t>MBMJ14/39</t>
  </si>
  <si>
    <t>MBMJ14/40</t>
  </si>
  <si>
    <t>BOREHOLE NO- MBMJ-16</t>
  </si>
  <si>
    <t>MBMJ-16</t>
  </si>
  <si>
    <t>MD 21-21'</t>
  </si>
  <si>
    <t>280.00 m</t>
  </si>
  <si>
    <t>MBMJ16/01</t>
  </si>
  <si>
    <t>MBMJ16/02</t>
  </si>
  <si>
    <t>MBMJ16/03</t>
  </si>
  <si>
    <t>MBMJ16/04</t>
  </si>
  <si>
    <t>MBMJ16/05</t>
  </si>
  <si>
    <t>MBMJ16/06</t>
  </si>
  <si>
    <t>MBMJ16/07</t>
  </si>
  <si>
    <t>MBMJ16/08</t>
  </si>
  <si>
    <t>MBMJ16/09</t>
  </si>
  <si>
    <t>MBMJ16/10</t>
  </si>
  <si>
    <t>MBMJ16/11</t>
  </si>
  <si>
    <t>MBMJ16/12</t>
  </si>
  <si>
    <t>MBMJ16/13</t>
  </si>
  <si>
    <t>MBMJ16/14</t>
  </si>
  <si>
    <t>MBMJ16/15</t>
  </si>
  <si>
    <t>MBMJ16/16</t>
  </si>
  <si>
    <t>MBMJ16/17</t>
  </si>
  <si>
    <t>MBMJ16/18</t>
  </si>
  <si>
    <t>MBMJ16/19</t>
  </si>
  <si>
    <t>MBMJ16/20</t>
  </si>
  <si>
    <t>MBMJ16/21</t>
  </si>
  <si>
    <t>MBMJ16/22</t>
  </si>
  <si>
    <t>MBMJ16/23</t>
  </si>
  <si>
    <t>MBMJ16/24</t>
  </si>
  <si>
    <t>MBMJ16/25</t>
  </si>
  <si>
    <t>MBMJ16/26</t>
  </si>
  <si>
    <t>MBMJ16/27</t>
  </si>
  <si>
    <t>MBMJ16/28</t>
  </si>
  <si>
    <t>MBMJ16/29</t>
  </si>
  <si>
    <t>MBMJ16/30</t>
  </si>
  <si>
    <t>MBMJ16/31</t>
  </si>
  <si>
    <t>MBMJ16/32</t>
  </si>
  <si>
    <t>MBMJ16/33</t>
  </si>
  <si>
    <t>45-446</t>
  </si>
  <si>
    <t>MBMJ16/34</t>
  </si>
  <si>
    <t>MBMJ16/35</t>
  </si>
  <si>
    <t>49-50</t>
  </si>
  <si>
    <t>MBMJ16/36</t>
  </si>
  <si>
    <t>50</t>
  </si>
  <si>
    <t>MBMJ16/37</t>
  </si>
  <si>
    <t>0.75 - 0.80</t>
  </si>
  <si>
    <t>MBMJ16/38</t>
  </si>
  <si>
    <t>MBMJ16/39</t>
  </si>
  <si>
    <t>MBMJ16/40</t>
  </si>
  <si>
    <t>50-51</t>
  </si>
  <si>
    <t>MBMJ16/41</t>
  </si>
  <si>
    <t>51</t>
  </si>
  <si>
    <t>MBMJ16/42</t>
  </si>
  <si>
    <t>0.55 - 0.60</t>
  </si>
  <si>
    <t>MBMJ16/43</t>
  </si>
  <si>
    <t>MBMJ16/44</t>
  </si>
  <si>
    <t>51-52</t>
  </si>
  <si>
    <t>MBMJ16/45</t>
  </si>
  <si>
    <t>52</t>
  </si>
  <si>
    <t>MBMJ16/46</t>
  </si>
  <si>
    <t>MBMJ16/47</t>
  </si>
  <si>
    <t>MBMJ16/48</t>
  </si>
  <si>
    <t>MBMJ16/49</t>
  </si>
  <si>
    <t>52-53</t>
  </si>
  <si>
    <t>MBMJ16/50</t>
  </si>
  <si>
    <t>53</t>
  </si>
  <si>
    <t>MBMJ16/51</t>
  </si>
  <si>
    <t>MBMJ16/52</t>
  </si>
  <si>
    <t>MBMJ16/53</t>
  </si>
  <si>
    <t>MBMJ16/54</t>
  </si>
  <si>
    <t>BOREHOLE NO- MBMJ-17</t>
  </si>
  <si>
    <t>MBMJ-17</t>
  </si>
  <si>
    <t>MD 4-4'</t>
  </si>
  <si>
    <t>242.00 m</t>
  </si>
  <si>
    <t>MBMJ17/01</t>
  </si>
  <si>
    <t>MBMJ17/02</t>
  </si>
  <si>
    <t>MBMJ17/03</t>
  </si>
  <si>
    <t>MBMJ17/04</t>
  </si>
  <si>
    <t>MBMJ17/05</t>
  </si>
  <si>
    <t>MBMJ17/06</t>
  </si>
  <si>
    <t>MBMJ17/07</t>
  </si>
  <si>
    <t>MBMJ17/08</t>
  </si>
  <si>
    <t>MBMJ17/09</t>
  </si>
  <si>
    <t>MBMJ17/10</t>
  </si>
  <si>
    <t>MBMJ17/11</t>
  </si>
  <si>
    <t>MBMJ17/12</t>
  </si>
  <si>
    <t>MBMJ17/13</t>
  </si>
  <si>
    <t>MBMJ17/14</t>
  </si>
  <si>
    <t>MBMJ17/15</t>
  </si>
  <si>
    <t>MBMJ17/16</t>
  </si>
  <si>
    <t>MBMJ17/17</t>
  </si>
  <si>
    <t>MBMJ17/18</t>
  </si>
  <si>
    <t>MBMJ17/19</t>
  </si>
  <si>
    <t>MBMJ17/20</t>
  </si>
  <si>
    <t>MBMJ17/21</t>
  </si>
  <si>
    <t>MBMJ17/22</t>
  </si>
  <si>
    <t>MBMJ17/23</t>
  </si>
  <si>
    <t>MBMJ17/24</t>
  </si>
  <si>
    <t>MBMJ17/25</t>
  </si>
  <si>
    <t>MBMJ17/26</t>
  </si>
  <si>
    <t>MBMJ17/27</t>
  </si>
  <si>
    <t>MBMJ17/28</t>
  </si>
  <si>
    <t>MBMJ17/29</t>
  </si>
  <si>
    <t>MBMJ17/30</t>
  </si>
  <si>
    <t>MBMJ17/31</t>
  </si>
  <si>
    <t>MBMJ17/32</t>
  </si>
  <si>
    <t>MBMJ17/33</t>
  </si>
  <si>
    <t>MBMJ17/34</t>
  </si>
  <si>
    <t>MBMJ17/35</t>
  </si>
  <si>
    <t>MBMJ17/36</t>
  </si>
  <si>
    <t>MBMJ17/37</t>
  </si>
  <si>
    <t>MBMJ17/38</t>
  </si>
  <si>
    <t>MBMJ17/39</t>
  </si>
  <si>
    <t>MBMJ17/40</t>
  </si>
  <si>
    <t>MBMJ17/41</t>
  </si>
  <si>
    <t>MBMJ17/42</t>
  </si>
  <si>
    <t>MBMJ17/43</t>
  </si>
  <si>
    <t>MBMJ17/44</t>
  </si>
  <si>
    <t>MBMJ17/45</t>
  </si>
  <si>
    <t>MBMJ17/46</t>
  </si>
  <si>
    <t>MBMJ17/47</t>
  </si>
  <si>
    <t>MBMJ17/48</t>
  </si>
  <si>
    <t>BOREHOLE NO- MBMJ-19</t>
  </si>
  <si>
    <t>MBMJ-19</t>
  </si>
  <si>
    <t>MD 19-19'</t>
  </si>
  <si>
    <t>256.00 m</t>
  </si>
  <si>
    <t>MBMJ19/01</t>
  </si>
  <si>
    <t>MBMJ19/02</t>
  </si>
  <si>
    <t>MBMJ19/03</t>
  </si>
  <si>
    <t>MBMJ19/04</t>
  </si>
  <si>
    <t>MBMJ19/05</t>
  </si>
  <si>
    <t>MBMJ19/06</t>
  </si>
  <si>
    <t>MBMJ19/07</t>
  </si>
  <si>
    <t>MBMJ19/08</t>
  </si>
  <si>
    <t>MBMJ19/09</t>
  </si>
  <si>
    <t>MBMJ19/10</t>
  </si>
  <si>
    <t>MBMJ19/11</t>
  </si>
  <si>
    <t>MBMJ19/12</t>
  </si>
  <si>
    <t>MBMJ19/13</t>
  </si>
  <si>
    <t>MBMJ19/14</t>
  </si>
  <si>
    <t>MBMJ19/15</t>
  </si>
  <si>
    <t>MBMJ19/16</t>
  </si>
  <si>
    <t>29-30</t>
  </si>
  <si>
    <t>MBMJ19/17</t>
  </si>
  <si>
    <t>MBMJ19/18</t>
  </si>
  <si>
    <t>MBMJ19/19</t>
  </si>
  <si>
    <t>MBMJ19/20</t>
  </si>
  <si>
    <t>MBMJ19/21</t>
  </si>
  <si>
    <t>1.10 - 1.20</t>
  </si>
  <si>
    <t>MBMJ19/22</t>
  </si>
  <si>
    <t>MBMJ19/23</t>
  </si>
  <si>
    <t>MBMJ19/24</t>
  </si>
  <si>
    <t>MBMJ19/25</t>
  </si>
  <si>
    <t>MBMJ19/26</t>
  </si>
  <si>
    <t>MBMJ19/27</t>
  </si>
  <si>
    <t>MBMJ19/28</t>
  </si>
  <si>
    <t>MBMJ19/29</t>
  </si>
  <si>
    <t>MBMJ19/30</t>
  </si>
  <si>
    <t>MBMJ19/31</t>
  </si>
  <si>
    <t>48-49</t>
  </si>
  <si>
    <t>MBMJ19/32</t>
  </si>
  <si>
    <t>49</t>
  </si>
  <si>
    <t>MBMJ19/33</t>
  </si>
  <si>
    <t>BOREHOLE NO- MBMJ-20</t>
  </si>
  <si>
    <t>MBMJ-20</t>
  </si>
  <si>
    <t>MBMJ20/01</t>
  </si>
  <si>
    <t>MBMJ20/02</t>
  </si>
  <si>
    <t>MBMJ20/03</t>
  </si>
  <si>
    <t>MBMJ20/04</t>
  </si>
  <si>
    <t>MBMJ20/05</t>
  </si>
  <si>
    <t>MBMJ20/06</t>
  </si>
  <si>
    <t>MBMJ20/07</t>
  </si>
  <si>
    <t>MBMJ20/08</t>
  </si>
  <si>
    <t>MBMJ20/09</t>
  </si>
  <si>
    <t>MBMJ20/10</t>
  </si>
  <si>
    <t>MBMJ20/11</t>
  </si>
  <si>
    <t>MBMJ20/12</t>
  </si>
  <si>
    <t>MBMJ20/13</t>
  </si>
  <si>
    <t>MBMJ20/14</t>
  </si>
  <si>
    <t>MBMJ20/15</t>
  </si>
  <si>
    <t>MBMJ20/16</t>
  </si>
  <si>
    <t>MBMJ20/17</t>
  </si>
  <si>
    <t>MBMJ20/18</t>
  </si>
  <si>
    <t>MBMJ20/19</t>
  </si>
  <si>
    <t>MBMJ20/20</t>
  </si>
  <si>
    <t>MBMJ20/21</t>
  </si>
  <si>
    <t>MBMJ20/22</t>
  </si>
  <si>
    <t>MBMJ20/23</t>
  </si>
  <si>
    <t>MBMJ20/24</t>
  </si>
  <si>
    <t>MBMJ20/25</t>
  </si>
  <si>
    <t>MBMJ20/26</t>
  </si>
  <si>
    <t>MBMJ20/27</t>
  </si>
  <si>
    <t>MBMJ20/28</t>
  </si>
  <si>
    <t>MBMJ20/29</t>
  </si>
  <si>
    <t>MBMJ20/30</t>
  </si>
  <si>
    <t>MBMJ20/31</t>
  </si>
  <si>
    <t>MBMJ20/32</t>
  </si>
  <si>
    <t>MBMJ20/33</t>
  </si>
  <si>
    <t>MBMJ20/34</t>
  </si>
  <si>
    <t>MBMJ20/35</t>
  </si>
  <si>
    <t>MBMJ20/36</t>
  </si>
  <si>
    <t>0.80 - 0.85</t>
  </si>
  <si>
    <t>MBMJ20/37</t>
  </si>
  <si>
    <t>MBMJ20/38</t>
  </si>
  <si>
    <t>MBMJ20/39</t>
  </si>
  <si>
    <t>MBMJ20/40</t>
  </si>
  <si>
    <t>MBMJ20/41</t>
  </si>
  <si>
    <t>MBMJ20/42</t>
  </si>
  <si>
    <t>MBMJ20/43</t>
  </si>
  <si>
    <t>MBMJ20/44</t>
  </si>
  <si>
    <t>MBMJ20/45</t>
  </si>
  <si>
    <t>MBMJ20/46</t>
  </si>
  <si>
    <t>MBMJ20/47</t>
  </si>
  <si>
    <t>0.60 - 0.65</t>
  </si>
  <si>
    <t>MBMJ20/48</t>
  </si>
  <si>
    <t>0.85 - 0.90</t>
  </si>
  <si>
    <t>MBMJ20/49</t>
  </si>
  <si>
    <t>MBMJ20/50</t>
  </si>
  <si>
    <t>MBMJ20/51</t>
  </si>
  <si>
    <t>MBMJ20/52</t>
  </si>
  <si>
    <t>MBMJ20/53</t>
  </si>
  <si>
    <t>MBMJ20/54</t>
  </si>
  <si>
    <t>MBMJ20/55</t>
  </si>
  <si>
    <t>MBMJ20/56</t>
  </si>
  <si>
    <t>61</t>
  </si>
  <si>
    <t>MBMJ20/57</t>
  </si>
  <si>
    <t>MBMJ20/58</t>
  </si>
  <si>
    <t>MBMJ20/59</t>
  </si>
  <si>
    <t>61-62</t>
  </si>
  <si>
    <t>MBMJ20/60</t>
  </si>
  <si>
    <t>62</t>
  </si>
  <si>
    <t>MBMJ20/61</t>
  </si>
  <si>
    <t>MBMJ20/62</t>
  </si>
  <si>
    <t>MBMJ20/63</t>
  </si>
  <si>
    <t>MBMJ20/64</t>
  </si>
  <si>
    <t>62-63</t>
  </si>
  <si>
    <t>Status</t>
  </si>
  <si>
    <t>Sampling Status</t>
  </si>
  <si>
    <t>Sent to Ghatshila for Sample Preparation on 21.05.2021</t>
  </si>
  <si>
    <t>Section No.</t>
  </si>
  <si>
    <t>Lode</t>
  </si>
  <si>
    <t>Strike Influence (m)</t>
  </si>
  <si>
    <t>Borehole 
No.</t>
  </si>
  <si>
    <t>BH Angle</t>
  </si>
  <si>
    <t>Lode Angle</t>
  </si>
  <si>
    <t xml:space="preserve">Total Resources Tonnes </t>
  </si>
  <si>
    <t>Depth of Intersection(m)</t>
  </si>
  <si>
    <t>True Thick-ness (m)</t>
  </si>
  <si>
    <t>Thick-ness (m)</t>
  </si>
  <si>
    <t xml:space="preserve">Mn (%)
</t>
  </si>
  <si>
    <t>Gross Geological Resources</t>
  </si>
  <si>
    <t>Net Geological Resources</t>
  </si>
  <si>
    <t>Net Geological Resources (in Million Tonnes)</t>
  </si>
  <si>
    <t>W.Z. Area (333)</t>
  </si>
  <si>
    <t>Other Area 
(333)</t>
  </si>
  <si>
    <t>W.Z. Resource (333)</t>
  </si>
  <si>
    <t>Other Resource
(333)</t>
  </si>
  <si>
    <t>S-8</t>
  </si>
  <si>
    <t>MLB-03</t>
  </si>
  <si>
    <t>S-6</t>
  </si>
  <si>
    <t>MLB-04</t>
  </si>
  <si>
    <t>S-5</t>
  </si>
  <si>
    <t>MBMG-06</t>
  </si>
  <si>
    <t>S-4</t>
  </si>
  <si>
    <t>MLB-02</t>
  </si>
  <si>
    <t>MBMG-04</t>
  </si>
  <si>
    <t>S-3</t>
  </si>
  <si>
    <t>S-1</t>
  </si>
  <si>
    <t>S-2</t>
  </si>
  <si>
    <t>MLB-05</t>
  </si>
  <si>
    <t>MBMG-07</t>
  </si>
  <si>
    <r>
      <rPr>
        <b/>
        <sz val="12"/>
        <rFont val="Times New Roman"/>
        <family val="1"/>
      </rPr>
      <t>MANGANESE ORE RESOURCES ESTIMATED BY GEOLOGICAL CROSS SECTION METHOD AT 10% MANGANESE THRESHOLD VALUE</t>
    </r>
    <r>
      <rPr>
        <b/>
        <sz val="12"/>
        <color rgb="FFFF0000"/>
        <rFont val="Times New Roman"/>
        <family val="1"/>
      </rPr>
      <t xml:space="preserve"> </t>
    </r>
    <r>
      <rPr>
        <b/>
        <sz val="12"/>
        <rFont val="Times New Roman"/>
        <family val="1"/>
      </rPr>
      <t>(1.5M MAXIMUM NON-ORE PARTING, TONNAGE FACTOR 2.79),</t>
    </r>
    <r>
      <rPr>
        <b/>
        <sz val="12"/>
        <color rgb="FFFF0000"/>
        <rFont val="Times New Roman"/>
        <family val="1"/>
      </rPr>
      <t xml:space="preserve">
</t>
    </r>
    <r>
      <rPr>
        <b/>
        <sz val="12"/>
        <rFont val="Times New Roman"/>
        <family val="1"/>
      </rPr>
      <t>IN BHARATBAHAL MANGANESE AND GRAPHITE (G3) BLOCK, BALANGIR DISTRICT, ODISHA.</t>
    </r>
  </si>
  <si>
    <t>Resources (North Band)</t>
  </si>
  <si>
    <t>Resources (South Band)</t>
  </si>
</sst>
</file>

<file path=xl/styles.xml><?xml version="1.0" encoding="utf-8"?>
<styleSheet xmlns="http://schemas.openxmlformats.org/spreadsheetml/2006/main">
  <numFmts count="2">
    <numFmt numFmtId="164" formatCode="0.00_);[Red]\(0.00\)"/>
    <numFmt numFmtId="165" formatCode="0.000_ "/>
  </numFmts>
  <fonts count="16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ourier New Bold"/>
      <charset val="134"/>
    </font>
    <font>
      <sz val="10"/>
      <name val="Arial"/>
      <family val="2"/>
    </font>
    <font>
      <sz val="11"/>
      <color theme="1"/>
      <name val="Times New Roman"/>
      <family val="1"/>
    </font>
    <font>
      <b/>
      <sz val="12"/>
      <color rgb="FFFF000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20FFFF"/>
        <bgColor indexed="64"/>
      </patternFill>
    </fill>
    <fill>
      <patternFill patternType="solid">
        <fgColor theme="7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8">
    <xf numFmtId="0" fontId="0" fillId="0" borderId="0">
      <alignment vertical="center"/>
    </xf>
    <xf numFmtId="0" fontId="2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9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2" borderId="17" xfId="0" applyNumberFormat="1" applyFill="1" applyBorder="1" applyAlignment="1">
      <alignment horizontal="center" vertical="center"/>
    </xf>
    <xf numFmtId="164" fontId="0" fillId="2" borderId="18" xfId="0" applyNumberFormat="1" applyFill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64" fontId="0" fillId="2" borderId="9" xfId="0" applyNumberFormat="1" applyFill="1" applyBorder="1" applyAlignment="1">
      <alignment horizontal="center" vertical="center"/>
    </xf>
    <xf numFmtId="0" fontId="0" fillId="0" borderId="18" xfId="0" applyBorder="1">
      <alignment vertical="center"/>
    </xf>
    <xf numFmtId="0" fontId="0" fillId="2" borderId="18" xfId="0" applyFill="1" applyBorder="1">
      <alignment vertical="center"/>
    </xf>
    <xf numFmtId="0" fontId="0" fillId="2" borderId="1" xfId="0" applyFill="1" applyBorder="1">
      <alignment vertical="center"/>
    </xf>
    <xf numFmtId="0" fontId="0" fillId="0" borderId="17" xfId="0" applyBorder="1">
      <alignment vertical="center"/>
    </xf>
    <xf numFmtId="0" fontId="0" fillId="2" borderId="17" xfId="0" applyFill="1" applyBorder="1">
      <alignment vertical="center"/>
    </xf>
    <xf numFmtId="0" fontId="0" fillId="6" borderId="17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49" fontId="0" fillId="0" borderId="22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>
      <alignment vertical="center"/>
    </xf>
    <xf numFmtId="0" fontId="0" fillId="0" borderId="22" xfId="0" applyBorder="1">
      <alignment vertical="center"/>
    </xf>
    <xf numFmtId="0" fontId="0" fillId="0" borderId="24" xfId="0" applyBorder="1">
      <alignment vertical="center"/>
    </xf>
    <xf numFmtId="164" fontId="0" fillId="0" borderId="22" xfId="0" applyNumberFormat="1" applyBorder="1" applyAlignment="1">
      <alignment horizontal="center" vertical="center"/>
    </xf>
    <xf numFmtId="2" fontId="10" fillId="0" borderId="0" xfId="0" applyNumberFormat="1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165" fontId="5" fillId="0" borderId="9" xfId="0" applyNumberFormat="1" applyFont="1" applyBorder="1" applyAlignment="1">
      <alignment horizontal="left" vertical="center"/>
    </xf>
    <xf numFmtId="165" fontId="5" fillId="0" borderId="10" xfId="0" applyNumberFormat="1" applyFont="1" applyBorder="1" applyAlignment="1">
      <alignment horizontal="left" vertical="center"/>
    </xf>
    <xf numFmtId="165" fontId="5" fillId="0" borderId="18" xfId="0" applyNumberFormat="1" applyFont="1" applyBorder="1" applyAlignment="1">
      <alignment horizontal="left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/>
    </xf>
    <xf numFmtId="0" fontId="7" fillId="5" borderId="20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right" vertical="center"/>
    </xf>
    <xf numFmtId="0" fontId="14" fillId="0" borderId="1" xfId="0" applyFont="1" applyBorder="1" applyAlignment="1">
      <alignment horizontal="right" vertical="center"/>
    </xf>
    <xf numFmtId="2" fontId="15" fillId="0" borderId="1" xfId="0" applyNumberFormat="1" applyFont="1" applyBorder="1" applyAlignment="1">
      <alignment horizontal="center" vertical="center"/>
    </xf>
  </cellXfs>
  <cellStyles count="8">
    <cellStyle name="Normal" xfId="0" builtinId="0"/>
    <cellStyle name="Normal 2" xfId="2"/>
    <cellStyle name="Normal 3" xfId="1"/>
    <cellStyle name="Normal 3 2" xfId="4"/>
    <cellStyle name="Normal 3 3" xfId="3"/>
    <cellStyle name="Normal 3 4" xfId="5"/>
    <cellStyle name="Normal 3 5" xfId="6"/>
    <cellStyle name="Normal 3 6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17"/>
  <sheetViews>
    <sheetView topLeftCell="A4" workbookViewId="0">
      <selection activeCell="I12" sqref="I12"/>
    </sheetView>
  </sheetViews>
  <sheetFormatPr defaultColWidth="9" defaultRowHeight="15"/>
  <cols>
    <col min="2" max="2" width="11.42578125" customWidth="1"/>
    <col min="5" max="5" width="9" style="7"/>
    <col min="6" max="6" width="10" customWidth="1"/>
    <col min="8" max="9" width="10.28515625" customWidth="1"/>
    <col min="14" max="14" width="11.28515625" customWidth="1"/>
  </cols>
  <sheetData>
    <row r="1" spans="1:15" ht="19.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</row>
    <row r="2" spans="1:15" ht="19.5">
      <c r="A2" s="57" t="s">
        <v>98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15" ht="19.5">
      <c r="A3" s="57" t="s">
        <v>1</v>
      </c>
      <c r="B3" s="57"/>
      <c r="C3" s="57"/>
      <c r="D3" s="57"/>
      <c r="E3" s="58"/>
      <c r="F3" s="58"/>
      <c r="G3" s="57"/>
      <c r="H3" s="57"/>
      <c r="I3" s="57"/>
      <c r="J3" s="57"/>
      <c r="K3" s="57"/>
      <c r="L3" s="57"/>
      <c r="M3" s="57"/>
      <c r="N3" s="57"/>
      <c r="O3" s="57"/>
    </row>
    <row r="4" spans="1:15" ht="18.75">
      <c r="A4" s="59" t="s">
        <v>2</v>
      </c>
      <c r="B4" s="59"/>
      <c r="C4" s="60" t="s">
        <v>99</v>
      </c>
      <c r="D4" s="60"/>
      <c r="E4" s="74"/>
      <c r="F4" s="75"/>
      <c r="G4" s="61" t="s">
        <v>3</v>
      </c>
      <c r="H4" s="62"/>
      <c r="I4" s="62"/>
      <c r="J4" s="63">
        <v>92.216999999999999</v>
      </c>
      <c r="K4" s="64"/>
      <c r="L4" s="64"/>
      <c r="M4" s="64"/>
      <c r="N4" s="64"/>
      <c r="O4" s="65"/>
    </row>
    <row r="5" spans="1:15" ht="18.75">
      <c r="A5" s="59" t="s">
        <v>4</v>
      </c>
      <c r="B5" s="59"/>
      <c r="C5" s="60" t="s">
        <v>100</v>
      </c>
      <c r="D5" s="60"/>
      <c r="E5" s="74"/>
      <c r="F5" s="75"/>
      <c r="G5" s="61" t="s">
        <v>5</v>
      </c>
      <c r="H5" s="62"/>
      <c r="I5" s="62"/>
      <c r="J5" s="63">
        <v>2465527.9780000001</v>
      </c>
      <c r="K5" s="64"/>
      <c r="L5" s="64"/>
      <c r="M5" s="64"/>
      <c r="N5" s="64"/>
      <c r="O5" s="65"/>
    </row>
    <row r="6" spans="1:15" ht="18.75">
      <c r="A6" s="59" t="s">
        <v>6</v>
      </c>
      <c r="B6" s="59"/>
      <c r="C6" s="60" t="s">
        <v>101</v>
      </c>
      <c r="D6" s="60"/>
      <c r="E6" s="74"/>
      <c r="F6" s="75"/>
      <c r="G6" s="61" t="s">
        <v>8</v>
      </c>
      <c r="H6" s="62"/>
      <c r="I6" s="62"/>
      <c r="J6" s="63">
        <v>469061.04399999999</v>
      </c>
      <c r="K6" s="64"/>
      <c r="L6" s="64"/>
      <c r="M6" s="64"/>
      <c r="N6" s="64"/>
      <c r="O6" s="65"/>
    </row>
    <row r="7" spans="1:15" ht="18.75">
      <c r="A7" s="59" t="s">
        <v>9</v>
      </c>
      <c r="B7" s="59"/>
      <c r="C7" s="60">
        <v>62</v>
      </c>
      <c r="D7" s="60"/>
      <c r="E7" s="74"/>
      <c r="F7" s="75"/>
      <c r="G7" s="61" t="s">
        <v>10</v>
      </c>
      <c r="H7" s="62"/>
      <c r="I7" s="62"/>
      <c r="J7" s="76" t="s">
        <v>102</v>
      </c>
      <c r="K7" s="77"/>
      <c r="L7" s="77"/>
      <c r="M7" s="77"/>
      <c r="N7" s="77"/>
      <c r="O7" s="78"/>
    </row>
    <row r="8" spans="1:15" ht="18.75">
      <c r="A8" s="79" t="s">
        <v>11</v>
      </c>
      <c r="B8" s="79"/>
      <c r="C8" s="80">
        <v>107</v>
      </c>
      <c r="D8" s="80"/>
      <c r="E8" s="74"/>
      <c r="F8" s="75"/>
      <c r="G8" s="81" t="s">
        <v>12</v>
      </c>
      <c r="H8" s="82"/>
      <c r="I8" s="82"/>
      <c r="J8" s="83" t="s">
        <v>80</v>
      </c>
      <c r="K8" s="84"/>
      <c r="L8" s="84"/>
      <c r="M8" s="84"/>
      <c r="N8" s="84"/>
      <c r="O8" s="85"/>
    </row>
    <row r="9" spans="1:15" ht="15.75">
      <c r="A9" s="66" t="s">
        <v>13</v>
      </c>
      <c r="B9" s="67"/>
      <c r="C9" s="67"/>
      <c r="D9" s="67"/>
      <c r="E9" s="67"/>
      <c r="F9" s="67"/>
      <c r="G9" s="68"/>
      <c r="H9" s="69" t="s">
        <v>14</v>
      </c>
      <c r="I9" s="70"/>
      <c r="J9" s="68" t="s">
        <v>15</v>
      </c>
      <c r="K9" s="71"/>
      <c r="L9" s="71"/>
      <c r="M9" s="71"/>
      <c r="N9" s="72" t="s">
        <v>16</v>
      </c>
      <c r="O9" s="73"/>
    </row>
    <row r="10" spans="1:15" ht="63">
      <c r="A10" s="8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22</v>
      </c>
      <c r="G10" s="4" t="s">
        <v>23</v>
      </c>
      <c r="H10" s="11" t="s">
        <v>24</v>
      </c>
      <c r="I10" s="17" t="s">
        <v>103</v>
      </c>
      <c r="J10" s="18" t="s">
        <v>25</v>
      </c>
      <c r="K10" s="4" t="s">
        <v>26</v>
      </c>
      <c r="L10" s="4" t="s">
        <v>27</v>
      </c>
      <c r="M10" s="4" t="s">
        <v>28</v>
      </c>
      <c r="N10" s="3" t="s">
        <v>29</v>
      </c>
      <c r="O10" s="19" t="s">
        <v>30</v>
      </c>
    </row>
    <row r="11" spans="1:15" ht="15.75">
      <c r="A11" s="8">
        <v>1</v>
      </c>
      <c r="B11" s="3" t="s">
        <v>104</v>
      </c>
      <c r="C11" s="5">
        <v>74</v>
      </c>
      <c r="D11" s="5">
        <f t="shared" ref="D11:D15" si="0">C11+F11</f>
        <v>75</v>
      </c>
      <c r="E11" s="5">
        <v>1</v>
      </c>
      <c r="F11" s="5">
        <v>1</v>
      </c>
      <c r="G11" s="12" t="s">
        <v>68</v>
      </c>
      <c r="H11" s="13" t="s">
        <v>32</v>
      </c>
      <c r="I11" s="19"/>
      <c r="J11" s="20"/>
      <c r="K11" s="5"/>
      <c r="L11" s="5"/>
      <c r="M11" s="5"/>
      <c r="N11" s="3"/>
      <c r="O11" s="19"/>
    </row>
    <row r="12" spans="1:15">
      <c r="A12" s="9">
        <v>2</v>
      </c>
      <c r="B12" s="3" t="s">
        <v>105</v>
      </c>
      <c r="C12" s="5">
        <f t="shared" ref="C12:C15" si="1">D11</f>
        <v>75</v>
      </c>
      <c r="D12" s="5">
        <f t="shared" si="0"/>
        <v>76</v>
      </c>
      <c r="E12" s="5">
        <v>1</v>
      </c>
      <c r="F12" s="5">
        <v>1</v>
      </c>
      <c r="G12" s="12" t="s">
        <v>68</v>
      </c>
      <c r="H12" s="13" t="s">
        <v>106</v>
      </c>
      <c r="I12" s="33" t="s">
        <v>107</v>
      </c>
      <c r="J12" s="20"/>
      <c r="K12" s="5"/>
      <c r="L12" s="5"/>
      <c r="M12" s="5"/>
      <c r="N12" s="3"/>
      <c r="O12" s="19"/>
    </row>
    <row r="13" spans="1:15" ht="15.75">
      <c r="A13" s="8">
        <v>3</v>
      </c>
      <c r="B13" s="3" t="s">
        <v>108</v>
      </c>
      <c r="C13" s="5">
        <f t="shared" si="1"/>
        <v>76</v>
      </c>
      <c r="D13" s="5">
        <f t="shared" si="0"/>
        <v>77</v>
      </c>
      <c r="E13" s="5">
        <v>0.98</v>
      </c>
      <c r="F13" s="5">
        <v>1</v>
      </c>
      <c r="G13" s="12" t="s">
        <v>68</v>
      </c>
      <c r="H13" s="14">
        <v>0.05</v>
      </c>
      <c r="I13" s="33" t="s">
        <v>107</v>
      </c>
      <c r="J13" s="20"/>
      <c r="K13" s="5"/>
      <c r="L13" s="5"/>
      <c r="M13" s="5"/>
      <c r="N13" s="3"/>
      <c r="O13" s="19"/>
    </row>
    <row r="14" spans="1:15">
      <c r="A14" s="9">
        <v>4</v>
      </c>
      <c r="B14" s="3" t="s">
        <v>109</v>
      </c>
      <c r="C14" s="10">
        <v>86.3</v>
      </c>
      <c r="D14" s="10">
        <f t="shared" ref="D14:D23" si="2">C14+F14</f>
        <v>87</v>
      </c>
      <c r="E14" s="10">
        <v>0.67</v>
      </c>
      <c r="F14" s="10">
        <v>0.7</v>
      </c>
      <c r="G14" s="15" t="s">
        <v>71</v>
      </c>
      <c r="H14" s="10" t="s">
        <v>39</v>
      </c>
      <c r="I14" s="24"/>
      <c r="J14" s="22"/>
      <c r="K14" s="10"/>
      <c r="L14" s="10"/>
      <c r="M14" s="10"/>
      <c r="N14" s="25"/>
      <c r="O14" s="24"/>
    </row>
    <row r="15" spans="1:15" ht="15.75">
      <c r="A15" s="8">
        <v>5</v>
      </c>
      <c r="B15" s="3" t="s">
        <v>110</v>
      </c>
      <c r="C15" s="5">
        <f t="shared" si="1"/>
        <v>87</v>
      </c>
      <c r="D15" s="5">
        <f t="shared" si="0"/>
        <v>88</v>
      </c>
      <c r="E15" s="5">
        <v>1</v>
      </c>
      <c r="F15" s="5">
        <v>1</v>
      </c>
      <c r="G15" s="12" t="s">
        <v>77</v>
      </c>
      <c r="H15" s="14" t="s">
        <v>32</v>
      </c>
      <c r="I15" s="23"/>
      <c r="J15" s="20"/>
      <c r="K15" s="5"/>
      <c r="L15" s="5"/>
      <c r="M15" s="5"/>
      <c r="N15" s="3"/>
      <c r="O15" s="19"/>
    </row>
    <row r="16" spans="1:15">
      <c r="A16" s="9">
        <v>6</v>
      </c>
      <c r="B16" s="3" t="s">
        <v>111</v>
      </c>
      <c r="C16" s="5">
        <f t="shared" ref="C16:C23" si="3">D15</f>
        <v>88</v>
      </c>
      <c r="D16" s="5">
        <f t="shared" si="2"/>
        <v>89</v>
      </c>
      <c r="E16" s="5">
        <v>1</v>
      </c>
      <c r="F16" s="5">
        <v>1</v>
      </c>
      <c r="G16" s="12" t="s">
        <v>38</v>
      </c>
      <c r="H16" s="5" t="s">
        <v>35</v>
      </c>
      <c r="I16" s="19"/>
      <c r="J16" s="20"/>
      <c r="K16" s="5"/>
      <c r="L16" s="5"/>
      <c r="M16" s="5"/>
      <c r="N16" s="3"/>
      <c r="O16" s="19"/>
    </row>
    <row r="17" spans="1:15" ht="15.75">
      <c r="A17" s="8">
        <v>7</v>
      </c>
      <c r="B17" s="3" t="s">
        <v>112</v>
      </c>
      <c r="C17" s="10">
        <v>95</v>
      </c>
      <c r="D17" s="10">
        <f t="shared" si="2"/>
        <v>96</v>
      </c>
      <c r="E17" s="10">
        <v>1</v>
      </c>
      <c r="F17" s="10">
        <v>1</v>
      </c>
      <c r="G17" s="15" t="s">
        <v>56</v>
      </c>
      <c r="H17" s="26" t="s">
        <v>91</v>
      </c>
      <c r="I17" s="24"/>
      <c r="J17" s="22"/>
      <c r="K17" s="10"/>
      <c r="L17" s="10"/>
      <c r="M17" s="10"/>
      <c r="N17" s="25"/>
      <c r="O17" s="24"/>
    </row>
    <row r="18" spans="1:15">
      <c r="A18" s="9">
        <v>8</v>
      </c>
      <c r="B18" s="3" t="s">
        <v>113</v>
      </c>
      <c r="C18" s="5">
        <f t="shared" si="3"/>
        <v>96</v>
      </c>
      <c r="D18" s="5">
        <f t="shared" si="2"/>
        <v>97</v>
      </c>
      <c r="E18" s="5">
        <v>1</v>
      </c>
      <c r="F18" s="5">
        <v>1</v>
      </c>
      <c r="G18" s="12" t="s">
        <v>40</v>
      </c>
      <c r="H18" s="14" t="s">
        <v>32</v>
      </c>
      <c r="I18" s="23"/>
      <c r="J18" s="20"/>
      <c r="K18" s="5"/>
      <c r="L18" s="5"/>
      <c r="M18" s="5"/>
      <c r="N18" s="3"/>
      <c r="O18" s="19"/>
    </row>
    <row r="19" spans="1:15" ht="15.75">
      <c r="A19" s="8">
        <v>9</v>
      </c>
      <c r="B19" s="3" t="s">
        <v>114</v>
      </c>
      <c r="C19" s="5">
        <f t="shared" si="3"/>
        <v>97</v>
      </c>
      <c r="D19" s="5">
        <f t="shared" si="2"/>
        <v>98</v>
      </c>
      <c r="E19" s="5">
        <v>0.98</v>
      </c>
      <c r="F19" s="5">
        <v>1</v>
      </c>
      <c r="G19" s="12" t="s">
        <v>41</v>
      </c>
      <c r="H19" s="14">
        <v>0.05</v>
      </c>
      <c r="I19" s="23"/>
      <c r="J19" s="20"/>
      <c r="K19" s="5"/>
      <c r="L19" s="5"/>
      <c r="M19" s="5"/>
      <c r="N19" s="3"/>
      <c r="O19" s="19"/>
    </row>
    <row r="20" spans="1:15">
      <c r="A20" s="9">
        <v>10</v>
      </c>
      <c r="B20" s="3" t="s">
        <v>115</v>
      </c>
      <c r="C20" s="5">
        <f t="shared" si="3"/>
        <v>98</v>
      </c>
      <c r="D20" s="5">
        <f t="shared" si="2"/>
        <v>99</v>
      </c>
      <c r="E20" s="5">
        <v>0.98</v>
      </c>
      <c r="F20" s="5">
        <v>1</v>
      </c>
      <c r="G20" s="12" t="s">
        <v>41</v>
      </c>
      <c r="H20" s="14" t="s">
        <v>37</v>
      </c>
      <c r="I20" s="23"/>
      <c r="J20" s="20"/>
      <c r="K20" s="5"/>
      <c r="L20" s="5"/>
      <c r="M20" s="5"/>
      <c r="N20" s="3"/>
      <c r="O20" s="19"/>
    </row>
    <row r="21" spans="1:15" ht="15.75">
      <c r="A21" s="8">
        <v>11</v>
      </c>
      <c r="B21" s="3" t="s">
        <v>116</v>
      </c>
      <c r="C21" s="5">
        <f t="shared" si="3"/>
        <v>99</v>
      </c>
      <c r="D21" s="5">
        <f t="shared" si="2"/>
        <v>100</v>
      </c>
      <c r="E21" s="5">
        <v>0.98</v>
      </c>
      <c r="F21" s="5">
        <v>1</v>
      </c>
      <c r="G21" s="12" t="s">
        <v>41</v>
      </c>
      <c r="H21" s="14" t="s">
        <v>37</v>
      </c>
      <c r="I21" s="23"/>
      <c r="J21" s="20"/>
      <c r="K21" s="5"/>
      <c r="L21" s="5"/>
      <c r="M21" s="5"/>
      <c r="N21" s="3"/>
      <c r="O21" s="19"/>
    </row>
    <row r="22" spans="1:15">
      <c r="A22" s="9">
        <v>12</v>
      </c>
      <c r="B22" s="3" t="s">
        <v>117</v>
      </c>
      <c r="C22" s="5">
        <f t="shared" si="3"/>
        <v>100</v>
      </c>
      <c r="D22" s="5">
        <f t="shared" si="2"/>
        <v>101</v>
      </c>
      <c r="E22" s="5">
        <v>0.97</v>
      </c>
      <c r="F22" s="5">
        <v>1</v>
      </c>
      <c r="G22" s="12" t="s">
        <v>41</v>
      </c>
      <c r="H22" s="13">
        <v>0.05</v>
      </c>
      <c r="I22" s="19"/>
      <c r="J22" s="20"/>
      <c r="K22" s="5"/>
      <c r="L22" s="5"/>
      <c r="M22" s="5"/>
      <c r="N22" s="3"/>
      <c r="O22" s="19"/>
    </row>
    <row r="23" spans="1:15" ht="15.75">
      <c r="A23" s="8">
        <v>13</v>
      </c>
      <c r="B23" s="3" t="s">
        <v>118</v>
      </c>
      <c r="C23" s="5">
        <f t="shared" si="3"/>
        <v>101</v>
      </c>
      <c r="D23" s="5">
        <f t="shared" si="2"/>
        <v>102</v>
      </c>
      <c r="E23" s="5">
        <v>0.97</v>
      </c>
      <c r="F23" s="5">
        <v>1</v>
      </c>
      <c r="G23" s="12" t="s">
        <v>43</v>
      </c>
      <c r="H23" s="13" t="s">
        <v>45</v>
      </c>
      <c r="I23" s="19"/>
      <c r="J23" s="20"/>
      <c r="K23" s="5"/>
      <c r="L23" s="5"/>
      <c r="M23" s="5"/>
      <c r="N23" s="3"/>
      <c r="O23" s="19"/>
    </row>
    <row r="24" spans="1:15">
      <c r="A24" s="9">
        <v>14</v>
      </c>
      <c r="B24" s="3" t="s">
        <v>119</v>
      </c>
      <c r="C24" s="10">
        <v>106</v>
      </c>
      <c r="D24" s="10">
        <f t="shared" ref="D24:D49" si="4">C24+F24</f>
        <v>107</v>
      </c>
      <c r="E24" s="10">
        <v>1</v>
      </c>
      <c r="F24" s="10">
        <v>1</v>
      </c>
      <c r="G24" s="15" t="s">
        <v>48</v>
      </c>
      <c r="H24" s="16" t="s">
        <v>32</v>
      </c>
      <c r="I24" s="24"/>
      <c r="J24" s="22"/>
      <c r="K24" s="10"/>
      <c r="L24" s="10"/>
      <c r="M24" s="10"/>
      <c r="N24" s="25"/>
      <c r="O24" s="24"/>
    </row>
    <row r="25" spans="1:15" ht="15.75">
      <c r="A25" s="8">
        <v>15</v>
      </c>
      <c r="B25" s="3" t="s">
        <v>120</v>
      </c>
      <c r="C25" s="5">
        <f t="shared" ref="C25:C48" si="5">D24</f>
        <v>107</v>
      </c>
      <c r="D25" s="5">
        <f t="shared" si="4"/>
        <v>108</v>
      </c>
      <c r="E25" s="5">
        <v>1</v>
      </c>
      <c r="F25" s="5">
        <v>1</v>
      </c>
      <c r="G25" s="12" t="s">
        <v>48</v>
      </c>
      <c r="H25" s="13" t="s">
        <v>121</v>
      </c>
      <c r="I25" s="19"/>
      <c r="J25" s="20"/>
      <c r="K25" s="5"/>
      <c r="L25" s="5"/>
      <c r="M25" s="5"/>
      <c r="N25" s="3" t="s">
        <v>76</v>
      </c>
      <c r="O25" s="19"/>
    </row>
    <row r="26" spans="1:15" ht="15.75">
      <c r="A26" s="8">
        <v>16</v>
      </c>
      <c r="B26" s="3" t="s">
        <v>122</v>
      </c>
      <c r="C26" s="5">
        <f t="shared" si="5"/>
        <v>108</v>
      </c>
      <c r="D26" s="5">
        <f t="shared" si="4"/>
        <v>109</v>
      </c>
      <c r="E26" s="5">
        <v>1</v>
      </c>
      <c r="F26" s="5">
        <v>1</v>
      </c>
      <c r="G26" s="12" t="s">
        <v>48</v>
      </c>
      <c r="H26" s="13" t="s">
        <v>45</v>
      </c>
      <c r="I26" s="23"/>
      <c r="J26" s="20"/>
      <c r="K26" s="5"/>
      <c r="L26" s="5"/>
      <c r="M26" s="5"/>
      <c r="N26" s="3"/>
      <c r="O26" s="19"/>
    </row>
    <row r="27" spans="1:15">
      <c r="A27" s="9">
        <v>17</v>
      </c>
      <c r="B27" s="3" t="s">
        <v>123</v>
      </c>
      <c r="C27" s="5">
        <f t="shared" si="5"/>
        <v>109</v>
      </c>
      <c r="D27" s="5">
        <f t="shared" si="4"/>
        <v>110</v>
      </c>
      <c r="E27" s="5">
        <v>0.97</v>
      </c>
      <c r="F27" s="5">
        <v>1</v>
      </c>
      <c r="G27" s="12" t="s">
        <v>48</v>
      </c>
      <c r="H27" s="13" t="s">
        <v>35</v>
      </c>
      <c r="I27" s="23"/>
      <c r="J27" s="20"/>
      <c r="K27" s="5"/>
      <c r="L27" s="5"/>
      <c r="M27" s="5"/>
      <c r="N27" s="3"/>
      <c r="O27" s="19"/>
    </row>
    <row r="28" spans="1:15" ht="15.75">
      <c r="A28" s="8">
        <v>18</v>
      </c>
      <c r="B28" s="3" t="s">
        <v>124</v>
      </c>
      <c r="C28" s="5">
        <f t="shared" si="5"/>
        <v>110</v>
      </c>
      <c r="D28" s="5">
        <f t="shared" si="4"/>
        <v>111</v>
      </c>
      <c r="E28" s="5">
        <v>0.97</v>
      </c>
      <c r="F28" s="5">
        <v>1</v>
      </c>
      <c r="G28" s="12" t="s">
        <v>83</v>
      </c>
      <c r="H28" s="13" t="s">
        <v>39</v>
      </c>
      <c r="I28" s="23"/>
      <c r="J28" s="20"/>
      <c r="K28" s="5"/>
      <c r="L28" s="5"/>
      <c r="M28" s="5"/>
      <c r="N28" s="3"/>
      <c r="O28" s="19"/>
    </row>
    <row r="29" spans="1:15">
      <c r="A29" s="9">
        <v>19</v>
      </c>
      <c r="B29" s="3" t="s">
        <v>125</v>
      </c>
      <c r="C29" s="5">
        <f t="shared" si="5"/>
        <v>111</v>
      </c>
      <c r="D29" s="5">
        <f t="shared" si="4"/>
        <v>112</v>
      </c>
      <c r="E29" s="5">
        <v>0.97</v>
      </c>
      <c r="F29" s="5">
        <v>1</v>
      </c>
      <c r="G29" s="12" t="s">
        <v>126</v>
      </c>
      <c r="H29" s="13" t="s">
        <v>37</v>
      </c>
      <c r="I29" s="23"/>
      <c r="J29" s="20"/>
      <c r="K29" s="5"/>
      <c r="L29" s="5"/>
      <c r="M29" s="5"/>
      <c r="N29" s="3"/>
      <c r="O29" s="19"/>
    </row>
    <row r="30" spans="1:15" ht="15.75">
      <c r="A30" s="8">
        <v>20</v>
      </c>
      <c r="B30" s="3" t="s">
        <v>127</v>
      </c>
      <c r="C30" s="5">
        <f t="shared" si="5"/>
        <v>112</v>
      </c>
      <c r="D30" s="5">
        <f t="shared" si="4"/>
        <v>113</v>
      </c>
      <c r="E30" s="5">
        <v>0.97</v>
      </c>
      <c r="F30" s="5">
        <v>1</v>
      </c>
      <c r="G30" s="12" t="s">
        <v>126</v>
      </c>
      <c r="H30" s="13" t="s">
        <v>39</v>
      </c>
      <c r="I30" s="23"/>
      <c r="J30" s="20"/>
      <c r="K30" s="5"/>
      <c r="L30" s="5"/>
      <c r="M30" s="5"/>
      <c r="N30" s="3"/>
      <c r="O30" s="19"/>
    </row>
    <row r="31" spans="1:15">
      <c r="A31" s="9">
        <v>21</v>
      </c>
      <c r="B31" s="3" t="s">
        <v>128</v>
      </c>
      <c r="C31" s="5">
        <f t="shared" si="5"/>
        <v>113</v>
      </c>
      <c r="D31" s="5">
        <f t="shared" si="4"/>
        <v>114</v>
      </c>
      <c r="E31" s="5">
        <v>0.97</v>
      </c>
      <c r="F31" s="5">
        <v>1</v>
      </c>
      <c r="G31" s="12" t="s">
        <v>126</v>
      </c>
      <c r="H31" s="13" t="s">
        <v>129</v>
      </c>
      <c r="I31" s="23"/>
      <c r="J31" s="20"/>
      <c r="K31" s="5"/>
      <c r="L31" s="5"/>
      <c r="M31" s="5"/>
      <c r="N31" s="3"/>
      <c r="O31" s="19"/>
    </row>
    <row r="32" spans="1:15" ht="15.75">
      <c r="A32" s="8">
        <v>22</v>
      </c>
      <c r="B32" s="3" t="s">
        <v>130</v>
      </c>
      <c r="C32" s="5">
        <f t="shared" si="5"/>
        <v>114</v>
      </c>
      <c r="D32" s="5">
        <f t="shared" si="4"/>
        <v>115</v>
      </c>
      <c r="E32" s="5">
        <v>0.97</v>
      </c>
      <c r="F32" s="5">
        <v>1</v>
      </c>
      <c r="G32" s="12" t="s">
        <v>126</v>
      </c>
      <c r="H32" s="13" t="s">
        <v>45</v>
      </c>
      <c r="I32" s="23"/>
      <c r="J32" s="20"/>
      <c r="K32" s="5"/>
      <c r="L32" s="5"/>
      <c r="M32" s="5"/>
      <c r="N32" s="3"/>
      <c r="O32" s="19"/>
    </row>
    <row r="33" spans="1:15">
      <c r="A33" s="9">
        <v>23</v>
      </c>
      <c r="B33" s="3" t="s">
        <v>131</v>
      </c>
      <c r="C33" s="5">
        <f t="shared" si="5"/>
        <v>115</v>
      </c>
      <c r="D33" s="5">
        <f t="shared" si="4"/>
        <v>116</v>
      </c>
      <c r="E33" s="3">
        <v>0.97</v>
      </c>
      <c r="F33" s="5">
        <v>1</v>
      </c>
      <c r="G33" s="12" t="s">
        <v>132</v>
      </c>
      <c r="H33" s="13" t="s">
        <v>133</v>
      </c>
      <c r="I33" s="19"/>
      <c r="J33" s="20"/>
      <c r="K33" s="5"/>
      <c r="L33" s="5"/>
      <c r="M33" s="5"/>
      <c r="N33" s="3"/>
      <c r="O33" s="19"/>
    </row>
    <row r="34" spans="1:15" ht="15.75">
      <c r="A34" s="8">
        <v>24</v>
      </c>
      <c r="B34" s="3" t="s">
        <v>134</v>
      </c>
      <c r="C34" s="5">
        <f t="shared" si="5"/>
        <v>116</v>
      </c>
      <c r="D34" s="5">
        <f t="shared" si="4"/>
        <v>117</v>
      </c>
      <c r="E34" s="5">
        <v>0.97</v>
      </c>
      <c r="F34" s="5">
        <v>1</v>
      </c>
      <c r="G34" s="12" t="s">
        <v>135</v>
      </c>
      <c r="H34" s="13" t="s">
        <v>129</v>
      </c>
      <c r="I34" s="19"/>
      <c r="J34" s="20"/>
      <c r="K34" s="5"/>
      <c r="L34" s="5"/>
      <c r="M34" s="5"/>
      <c r="N34" s="3"/>
      <c r="O34" s="19"/>
    </row>
    <row r="35" spans="1:15">
      <c r="A35" s="9">
        <v>25</v>
      </c>
      <c r="B35" s="3" t="s">
        <v>136</v>
      </c>
      <c r="C35" s="5">
        <f t="shared" si="5"/>
        <v>117</v>
      </c>
      <c r="D35" s="5">
        <f t="shared" si="4"/>
        <v>118</v>
      </c>
      <c r="E35" s="5">
        <v>0.97</v>
      </c>
      <c r="F35" s="5">
        <v>1</v>
      </c>
      <c r="G35" s="12" t="s">
        <v>135</v>
      </c>
      <c r="H35" s="13" t="s">
        <v>84</v>
      </c>
      <c r="I35" s="19"/>
      <c r="J35" s="20"/>
      <c r="K35" s="5"/>
      <c r="L35" s="5"/>
      <c r="M35" s="5"/>
      <c r="N35" s="3"/>
      <c r="O35" s="19"/>
    </row>
    <row r="36" spans="1:15" ht="15.75">
      <c r="A36" s="8">
        <v>26</v>
      </c>
      <c r="B36" s="3" t="s">
        <v>137</v>
      </c>
      <c r="C36" s="5">
        <f t="shared" si="5"/>
        <v>118</v>
      </c>
      <c r="D36" s="5">
        <f t="shared" si="4"/>
        <v>119</v>
      </c>
      <c r="E36" s="5">
        <v>0.88</v>
      </c>
      <c r="F36" s="5">
        <v>1</v>
      </c>
      <c r="G36" s="12" t="s">
        <v>135</v>
      </c>
      <c r="H36" s="13" t="s">
        <v>84</v>
      </c>
      <c r="I36" s="19"/>
      <c r="J36" s="20"/>
      <c r="K36" s="5"/>
      <c r="L36" s="5"/>
      <c r="M36" s="5"/>
      <c r="N36" s="3"/>
      <c r="O36" s="19"/>
    </row>
    <row r="37" spans="1:15">
      <c r="A37" s="9">
        <v>27</v>
      </c>
      <c r="B37" s="3" t="s">
        <v>138</v>
      </c>
      <c r="C37" s="5">
        <f t="shared" si="5"/>
        <v>119</v>
      </c>
      <c r="D37" s="5">
        <f t="shared" si="4"/>
        <v>120</v>
      </c>
      <c r="E37" s="3">
        <v>0.88</v>
      </c>
      <c r="F37" s="5">
        <v>1</v>
      </c>
      <c r="G37" s="12" t="s">
        <v>135</v>
      </c>
      <c r="H37" s="13" t="s">
        <v>35</v>
      </c>
      <c r="I37" s="19"/>
      <c r="J37" s="20"/>
      <c r="K37" s="5"/>
      <c r="L37" s="5"/>
      <c r="M37" s="5"/>
      <c r="N37" s="3"/>
      <c r="O37" s="19"/>
    </row>
    <row r="38" spans="1:15" ht="15.75">
      <c r="A38" s="8">
        <v>28</v>
      </c>
      <c r="B38" s="3" t="s">
        <v>139</v>
      </c>
      <c r="C38" s="5">
        <f t="shared" si="5"/>
        <v>120</v>
      </c>
      <c r="D38" s="5">
        <f t="shared" si="4"/>
        <v>121</v>
      </c>
      <c r="E38" s="5">
        <v>0.88</v>
      </c>
      <c r="F38" s="5">
        <v>1</v>
      </c>
      <c r="G38" s="12" t="s">
        <v>85</v>
      </c>
      <c r="H38" s="13" t="s">
        <v>39</v>
      </c>
      <c r="I38" s="19"/>
      <c r="J38" s="20"/>
      <c r="K38" s="5"/>
      <c r="L38" s="5"/>
      <c r="M38" s="5"/>
      <c r="N38" s="3"/>
      <c r="O38" s="19"/>
    </row>
    <row r="39" spans="1:15">
      <c r="A39" s="9">
        <v>29</v>
      </c>
      <c r="B39" s="3" t="s">
        <v>140</v>
      </c>
      <c r="C39" s="5">
        <f t="shared" si="5"/>
        <v>121</v>
      </c>
      <c r="D39" s="5">
        <f t="shared" si="4"/>
        <v>122</v>
      </c>
      <c r="E39" s="5">
        <v>1</v>
      </c>
      <c r="F39" s="5">
        <v>1</v>
      </c>
      <c r="G39" s="12" t="s">
        <v>141</v>
      </c>
      <c r="H39" s="13" t="s">
        <v>35</v>
      </c>
      <c r="I39" s="19"/>
      <c r="J39" s="20"/>
      <c r="K39" s="5"/>
      <c r="L39" s="5"/>
      <c r="M39" s="5"/>
      <c r="N39" s="3"/>
      <c r="O39" s="19"/>
    </row>
    <row r="40" spans="1:15" ht="15.75">
      <c r="A40" s="8">
        <v>30</v>
      </c>
      <c r="B40" s="3" t="s">
        <v>142</v>
      </c>
      <c r="C40" s="5">
        <f t="shared" si="5"/>
        <v>122</v>
      </c>
      <c r="D40" s="5">
        <f t="shared" si="4"/>
        <v>123</v>
      </c>
      <c r="E40" s="5">
        <v>1</v>
      </c>
      <c r="F40" s="5">
        <v>1</v>
      </c>
      <c r="G40" s="12" t="s">
        <v>141</v>
      </c>
      <c r="H40" s="13" t="s">
        <v>133</v>
      </c>
      <c r="I40" s="19"/>
      <c r="J40" s="20"/>
      <c r="K40" s="5"/>
      <c r="L40" s="5"/>
      <c r="M40" s="5"/>
      <c r="N40" s="3" t="str">
        <f>B40</f>
        <v>MBMJ09/30</v>
      </c>
      <c r="O40" s="19"/>
    </row>
    <row r="41" spans="1:15" ht="15.75">
      <c r="A41" s="8">
        <v>31</v>
      </c>
      <c r="B41" s="3" t="s">
        <v>143</v>
      </c>
      <c r="C41" s="5">
        <f t="shared" si="5"/>
        <v>123</v>
      </c>
      <c r="D41" s="5">
        <f t="shared" si="4"/>
        <v>124</v>
      </c>
      <c r="E41" s="5">
        <v>1</v>
      </c>
      <c r="F41" s="5">
        <v>1</v>
      </c>
      <c r="G41" s="12" t="s">
        <v>141</v>
      </c>
      <c r="H41" s="13" t="s">
        <v>84</v>
      </c>
      <c r="I41" s="19"/>
      <c r="J41" s="20"/>
      <c r="K41" s="5"/>
      <c r="L41" s="5"/>
      <c r="M41" s="5"/>
      <c r="N41" s="3"/>
      <c r="O41" s="19"/>
    </row>
    <row r="42" spans="1:15">
      <c r="A42" s="9">
        <v>32</v>
      </c>
      <c r="B42" s="3" t="s">
        <v>144</v>
      </c>
      <c r="C42" s="5">
        <f t="shared" si="5"/>
        <v>124</v>
      </c>
      <c r="D42" s="5">
        <f t="shared" si="4"/>
        <v>125</v>
      </c>
      <c r="E42" s="5">
        <v>1</v>
      </c>
      <c r="F42" s="5">
        <v>1</v>
      </c>
      <c r="G42" s="12" t="s">
        <v>145</v>
      </c>
      <c r="H42" s="13" t="s">
        <v>64</v>
      </c>
      <c r="I42" s="19"/>
      <c r="J42" s="20"/>
      <c r="K42" s="5"/>
      <c r="L42" s="5"/>
      <c r="M42" s="5"/>
      <c r="N42" s="3"/>
      <c r="O42" s="19"/>
    </row>
    <row r="43" spans="1:15" ht="15.75">
      <c r="A43" s="8">
        <v>33</v>
      </c>
      <c r="B43" s="3" t="s">
        <v>146</v>
      </c>
      <c r="C43" s="5">
        <f t="shared" si="5"/>
        <v>125</v>
      </c>
      <c r="D43" s="5">
        <f t="shared" si="4"/>
        <v>126</v>
      </c>
      <c r="E43" s="5">
        <v>1</v>
      </c>
      <c r="F43" s="5">
        <v>1</v>
      </c>
      <c r="G43" s="12" t="s">
        <v>147</v>
      </c>
      <c r="H43" s="13" t="s">
        <v>45</v>
      </c>
      <c r="I43" s="19"/>
      <c r="J43" s="20"/>
      <c r="K43" s="5"/>
      <c r="L43" s="5"/>
      <c r="M43" s="5"/>
      <c r="N43" s="3"/>
      <c r="O43" s="19"/>
    </row>
    <row r="44" spans="1:15">
      <c r="A44" s="9">
        <v>34</v>
      </c>
      <c r="B44" s="3" t="s">
        <v>148</v>
      </c>
      <c r="C44" s="5">
        <f t="shared" si="5"/>
        <v>126</v>
      </c>
      <c r="D44" s="5">
        <f t="shared" si="4"/>
        <v>127</v>
      </c>
      <c r="E44" s="5">
        <v>1</v>
      </c>
      <c r="F44" s="5">
        <v>1</v>
      </c>
      <c r="G44" s="12" t="s">
        <v>147</v>
      </c>
      <c r="H44" s="13" t="s">
        <v>84</v>
      </c>
      <c r="I44" s="23"/>
      <c r="J44" s="20"/>
      <c r="K44" s="5"/>
      <c r="L44" s="5"/>
      <c r="M44" s="5"/>
      <c r="N44" s="3"/>
      <c r="O44" s="19"/>
    </row>
    <row r="45" spans="1:15" ht="15.75">
      <c r="A45" s="8">
        <v>35</v>
      </c>
      <c r="B45" s="3" t="s">
        <v>149</v>
      </c>
      <c r="C45" s="5">
        <f t="shared" si="5"/>
        <v>127</v>
      </c>
      <c r="D45" s="5">
        <f t="shared" si="4"/>
        <v>128</v>
      </c>
      <c r="E45" s="5">
        <v>1</v>
      </c>
      <c r="F45" s="5">
        <v>1</v>
      </c>
      <c r="G45" s="12" t="s">
        <v>147</v>
      </c>
      <c r="H45" s="13" t="s">
        <v>133</v>
      </c>
      <c r="I45" s="19"/>
      <c r="J45" s="28"/>
      <c r="K45" s="6"/>
      <c r="L45" s="6"/>
      <c r="M45" s="6"/>
      <c r="N45" s="6"/>
      <c r="O45" s="31"/>
    </row>
    <row r="46" spans="1:15">
      <c r="A46" s="9">
        <v>36</v>
      </c>
      <c r="B46" s="3" t="s">
        <v>150</v>
      </c>
      <c r="C46" s="5">
        <f t="shared" si="5"/>
        <v>128</v>
      </c>
      <c r="D46" s="5">
        <f t="shared" si="4"/>
        <v>129</v>
      </c>
      <c r="E46" s="5">
        <v>1</v>
      </c>
      <c r="F46" s="5">
        <v>1</v>
      </c>
      <c r="G46" s="12" t="s">
        <v>147</v>
      </c>
      <c r="H46" s="13" t="s">
        <v>35</v>
      </c>
      <c r="I46" s="19"/>
      <c r="J46" s="28"/>
      <c r="K46" s="6"/>
      <c r="L46" s="6"/>
      <c r="M46" s="6"/>
      <c r="N46" s="6"/>
      <c r="O46" s="31"/>
    </row>
    <row r="47" spans="1:15" ht="15.75">
      <c r="A47" s="8">
        <v>37</v>
      </c>
      <c r="B47" s="3" t="s">
        <v>151</v>
      </c>
      <c r="C47" s="5">
        <f t="shared" si="5"/>
        <v>129</v>
      </c>
      <c r="D47" s="5">
        <f t="shared" si="4"/>
        <v>130</v>
      </c>
      <c r="E47" s="5">
        <v>1</v>
      </c>
      <c r="F47" s="5">
        <v>1</v>
      </c>
      <c r="G47" s="12" t="s">
        <v>152</v>
      </c>
      <c r="H47" s="13" t="s">
        <v>37</v>
      </c>
      <c r="I47" s="19"/>
      <c r="J47" s="28"/>
      <c r="K47" s="6"/>
      <c r="L47" s="6"/>
      <c r="M47" s="6"/>
      <c r="N47" s="6"/>
      <c r="O47" s="31"/>
    </row>
    <row r="48" spans="1:15">
      <c r="A48" s="9">
        <v>38</v>
      </c>
      <c r="B48" s="3" t="s">
        <v>153</v>
      </c>
      <c r="C48" s="5">
        <f t="shared" si="5"/>
        <v>130</v>
      </c>
      <c r="D48" s="5">
        <f t="shared" si="4"/>
        <v>131</v>
      </c>
      <c r="E48" s="5">
        <v>1</v>
      </c>
      <c r="F48" s="5">
        <v>1</v>
      </c>
      <c r="G48" s="12" t="s">
        <v>154</v>
      </c>
      <c r="H48" s="13" t="s">
        <v>39</v>
      </c>
      <c r="I48" s="19"/>
      <c r="J48" s="28"/>
      <c r="K48" s="6"/>
      <c r="L48" s="6"/>
      <c r="M48" s="6"/>
      <c r="N48" s="6"/>
      <c r="O48" s="31"/>
    </row>
    <row r="49" spans="1:15" ht="15.75">
      <c r="A49" s="8">
        <v>39</v>
      </c>
      <c r="B49" s="3" t="s">
        <v>155</v>
      </c>
      <c r="C49" s="10">
        <v>136</v>
      </c>
      <c r="D49" s="10">
        <f t="shared" si="4"/>
        <v>137</v>
      </c>
      <c r="E49" s="10">
        <v>1</v>
      </c>
      <c r="F49" s="10">
        <v>1</v>
      </c>
      <c r="G49" s="15" t="s">
        <v>49</v>
      </c>
      <c r="H49" s="16" t="s">
        <v>84</v>
      </c>
      <c r="I49" s="24"/>
      <c r="J49" s="29"/>
      <c r="K49" s="30"/>
      <c r="L49" s="30"/>
      <c r="M49" s="30"/>
      <c r="N49" s="30"/>
      <c r="O49" s="32"/>
    </row>
    <row r="50" spans="1:15">
      <c r="A50" s="9">
        <v>40</v>
      </c>
      <c r="B50" s="3" t="s">
        <v>156</v>
      </c>
      <c r="C50" s="5">
        <f t="shared" ref="C50:C53" si="6">D49</f>
        <v>137</v>
      </c>
      <c r="D50" s="5">
        <f t="shared" ref="D50:D53" si="7">C50+F50</f>
        <v>138</v>
      </c>
      <c r="E50" s="5">
        <v>1</v>
      </c>
      <c r="F50" s="5">
        <v>1</v>
      </c>
      <c r="G50" s="12" t="s">
        <v>49</v>
      </c>
      <c r="H50" s="13" t="s">
        <v>157</v>
      </c>
      <c r="I50" s="19"/>
      <c r="J50" s="28"/>
      <c r="K50" s="6"/>
      <c r="L50" s="6"/>
      <c r="M50" s="6"/>
      <c r="N50" s="6"/>
      <c r="O50" s="31"/>
    </row>
    <row r="51" spans="1:15" ht="15.75">
      <c r="A51" s="8">
        <v>41</v>
      </c>
      <c r="B51" s="3" t="s">
        <v>158</v>
      </c>
      <c r="C51" s="5">
        <f t="shared" si="6"/>
        <v>138</v>
      </c>
      <c r="D51" s="5">
        <f t="shared" si="7"/>
        <v>139</v>
      </c>
      <c r="E51" s="5">
        <v>1</v>
      </c>
      <c r="F51" s="5">
        <v>1</v>
      </c>
      <c r="G51" s="12" t="s">
        <v>49</v>
      </c>
      <c r="H51" s="13" t="s">
        <v>35</v>
      </c>
      <c r="I51" s="19"/>
      <c r="J51" s="28"/>
      <c r="K51" s="6"/>
      <c r="L51" s="6"/>
      <c r="M51" s="6"/>
      <c r="N51" s="6"/>
      <c r="O51" s="31"/>
    </row>
    <row r="52" spans="1:15">
      <c r="A52" s="9">
        <v>42</v>
      </c>
      <c r="B52" s="3" t="s">
        <v>159</v>
      </c>
      <c r="C52" s="5">
        <f t="shared" si="6"/>
        <v>139</v>
      </c>
      <c r="D52" s="5">
        <f t="shared" si="7"/>
        <v>140</v>
      </c>
      <c r="E52" s="5">
        <v>0.93</v>
      </c>
      <c r="F52" s="5">
        <v>1</v>
      </c>
      <c r="G52" s="12" t="s">
        <v>160</v>
      </c>
      <c r="H52" s="13" t="s">
        <v>84</v>
      </c>
      <c r="I52" s="19"/>
      <c r="J52" s="28"/>
      <c r="K52" s="6"/>
      <c r="L52" s="6"/>
      <c r="M52" s="6"/>
      <c r="N52" s="6"/>
      <c r="O52" s="31"/>
    </row>
    <row r="53" spans="1:15" ht="15.75">
      <c r="A53" s="8">
        <v>43</v>
      </c>
      <c r="B53" s="3" t="s">
        <v>161</v>
      </c>
      <c r="C53" s="5">
        <f t="shared" si="6"/>
        <v>140</v>
      </c>
      <c r="D53" s="5">
        <f t="shared" si="7"/>
        <v>141</v>
      </c>
      <c r="E53" s="5">
        <v>0.93</v>
      </c>
      <c r="F53" s="5">
        <v>1</v>
      </c>
      <c r="G53" s="12" t="s">
        <v>160</v>
      </c>
      <c r="H53" s="13" t="s">
        <v>32</v>
      </c>
      <c r="I53" s="19"/>
      <c r="J53" s="28"/>
      <c r="K53" s="6"/>
      <c r="L53" s="6"/>
      <c r="M53" s="6"/>
      <c r="N53" s="6"/>
      <c r="O53" s="31"/>
    </row>
    <row r="54" spans="1:15">
      <c r="A54" s="9">
        <v>44</v>
      </c>
      <c r="B54" s="3" t="s">
        <v>162</v>
      </c>
      <c r="C54" s="10">
        <v>144</v>
      </c>
      <c r="D54" s="10">
        <v>145</v>
      </c>
      <c r="E54" s="10">
        <v>1</v>
      </c>
      <c r="F54" s="10">
        <v>1</v>
      </c>
      <c r="G54" s="15" t="s">
        <v>58</v>
      </c>
      <c r="H54" s="16" t="s">
        <v>64</v>
      </c>
      <c r="I54" s="24"/>
      <c r="J54" s="29"/>
      <c r="K54" s="30"/>
      <c r="L54" s="30"/>
      <c r="M54" s="30"/>
      <c r="N54" s="30"/>
      <c r="O54" s="32"/>
    </row>
    <row r="55" spans="1:15" ht="15.75">
      <c r="A55" s="8">
        <v>45</v>
      </c>
      <c r="B55" s="3" t="s">
        <v>163</v>
      </c>
      <c r="C55" s="5">
        <v>145</v>
      </c>
      <c r="D55" s="5">
        <v>146</v>
      </c>
      <c r="E55" s="5">
        <v>0.99</v>
      </c>
      <c r="F55" s="5">
        <v>1</v>
      </c>
      <c r="G55" s="12" t="s">
        <v>58</v>
      </c>
      <c r="H55" s="13" t="s">
        <v>35</v>
      </c>
      <c r="I55" s="19"/>
      <c r="J55" s="28"/>
      <c r="K55" s="6"/>
      <c r="L55" s="6"/>
      <c r="M55" s="6"/>
      <c r="N55" s="3" t="str">
        <f>B55</f>
        <v>MBMJ09/45</v>
      </c>
      <c r="O55" s="31"/>
    </row>
    <row r="56" spans="1:15">
      <c r="A56" s="9">
        <v>46</v>
      </c>
      <c r="B56" s="3" t="s">
        <v>164</v>
      </c>
      <c r="C56" s="10">
        <v>153</v>
      </c>
      <c r="D56" s="10">
        <f>C56+F56</f>
        <v>154</v>
      </c>
      <c r="E56" s="10">
        <v>1</v>
      </c>
      <c r="F56" s="10">
        <v>1</v>
      </c>
      <c r="G56" s="15" t="s">
        <v>51</v>
      </c>
      <c r="H56" s="16" t="s">
        <v>84</v>
      </c>
      <c r="I56" s="24"/>
      <c r="J56" s="29"/>
      <c r="K56" s="30"/>
      <c r="L56" s="30"/>
      <c r="M56" s="30"/>
      <c r="N56" s="30"/>
      <c r="O56" s="32"/>
    </row>
    <row r="57" spans="1:15" ht="15.75">
      <c r="A57" s="8">
        <v>47</v>
      </c>
      <c r="B57" s="3" t="s">
        <v>165</v>
      </c>
      <c r="C57" s="5">
        <f>D56</f>
        <v>154</v>
      </c>
      <c r="D57" s="5">
        <f>C57+F57</f>
        <v>155</v>
      </c>
      <c r="E57" s="5">
        <v>1</v>
      </c>
      <c r="F57" s="5">
        <v>1</v>
      </c>
      <c r="G57" s="12" t="s">
        <v>51</v>
      </c>
      <c r="H57" s="13" t="s">
        <v>84</v>
      </c>
      <c r="I57" s="19"/>
      <c r="J57" s="28"/>
      <c r="K57" s="6"/>
      <c r="L57" s="6"/>
      <c r="M57" s="6"/>
      <c r="N57" s="6"/>
      <c r="O57" s="31"/>
    </row>
    <row r="58" spans="1:15">
      <c r="A58" s="9">
        <v>48</v>
      </c>
      <c r="B58" s="3" t="s">
        <v>166</v>
      </c>
      <c r="C58" s="5">
        <f>D57</f>
        <v>155</v>
      </c>
      <c r="D58" s="5">
        <f>C58+F58</f>
        <v>156</v>
      </c>
      <c r="E58" s="5">
        <v>1</v>
      </c>
      <c r="F58" s="5">
        <v>1</v>
      </c>
      <c r="G58" s="12" t="s">
        <v>51</v>
      </c>
      <c r="H58" s="13" t="s">
        <v>35</v>
      </c>
      <c r="I58" s="19"/>
      <c r="J58" s="28"/>
      <c r="K58" s="6"/>
      <c r="L58" s="6"/>
      <c r="M58" s="6"/>
      <c r="N58" s="6"/>
      <c r="O58" s="31"/>
    </row>
    <row r="59" spans="1:15" ht="15.75">
      <c r="A59" s="8">
        <v>49</v>
      </c>
      <c r="B59" s="3" t="s">
        <v>167</v>
      </c>
      <c r="C59" s="10">
        <v>165.5</v>
      </c>
      <c r="D59" s="10">
        <v>166.5</v>
      </c>
      <c r="E59" s="10">
        <v>0.99</v>
      </c>
      <c r="F59" s="10">
        <v>1</v>
      </c>
      <c r="G59" s="15" t="s">
        <v>53</v>
      </c>
      <c r="H59" s="16" t="s">
        <v>45</v>
      </c>
      <c r="I59" s="24"/>
      <c r="J59" s="29"/>
      <c r="K59" s="30"/>
      <c r="L59" s="30"/>
      <c r="M59" s="30"/>
      <c r="N59" s="30"/>
      <c r="O59" s="32"/>
    </row>
    <row r="60" spans="1:15">
      <c r="A60" s="9">
        <v>50</v>
      </c>
      <c r="B60" s="3" t="s">
        <v>168</v>
      </c>
      <c r="C60" s="5">
        <v>166.5</v>
      </c>
      <c r="D60" s="5">
        <v>167.5</v>
      </c>
      <c r="E60" s="5">
        <v>0.99</v>
      </c>
      <c r="F60" s="5">
        <v>1</v>
      </c>
      <c r="G60" s="12" t="s">
        <v>54</v>
      </c>
      <c r="H60" s="13" t="s">
        <v>35</v>
      </c>
      <c r="I60" s="19"/>
      <c r="J60" s="28"/>
      <c r="K60" s="6"/>
      <c r="L60" s="6"/>
      <c r="M60" s="6"/>
      <c r="N60" s="6"/>
      <c r="O60" s="31"/>
    </row>
    <row r="61" spans="1:15" ht="15.75">
      <c r="A61" s="8">
        <v>51</v>
      </c>
      <c r="B61" s="3" t="s">
        <v>169</v>
      </c>
      <c r="C61" s="10">
        <v>176</v>
      </c>
      <c r="D61" s="10">
        <v>177</v>
      </c>
      <c r="E61" s="10">
        <v>0.93</v>
      </c>
      <c r="F61" s="10">
        <v>1</v>
      </c>
      <c r="G61" s="15" t="s">
        <v>60</v>
      </c>
      <c r="H61" s="16" t="s">
        <v>157</v>
      </c>
      <c r="I61" s="33" t="s">
        <v>107</v>
      </c>
      <c r="J61" s="29"/>
      <c r="K61" s="30"/>
      <c r="L61" s="30"/>
      <c r="M61" s="30"/>
      <c r="N61" s="30"/>
      <c r="O61" s="32"/>
    </row>
    <row r="62" spans="1:15">
      <c r="A62" s="9">
        <v>52</v>
      </c>
      <c r="B62" s="3" t="s">
        <v>170</v>
      </c>
      <c r="C62" s="5">
        <v>177</v>
      </c>
      <c r="D62" s="5">
        <v>178</v>
      </c>
      <c r="E62" s="5">
        <v>0.93</v>
      </c>
      <c r="F62" s="5">
        <v>1</v>
      </c>
      <c r="G62" s="12" t="s">
        <v>60</v>
      </c>
      <c r="H62" s="13" t="s">
        <v>84</v>
      </c>
      <c r="I62" s="33" t="s">
        <v>107</v>
      </c>
      <c r="J62" s="28"/>
      <c r="K62" s="6"/>
      <c r="L62" s="6"/>
      <c r="M62" s="6"/>
      <c r="N62" s="6"/>
      <c r="O62" s="31"/>
    </row>
    <row r="63" spans="1:15" ht="15.75">
      <c r="A63" s="8">
        <v>53</v>
      </c>
      <c r="B63" s="3" t="s">
        <v>171</v>
      </c>
      <c r="C63" s="10">
        <v>197</v>
      </c>
      <c r="D63" s="10">
        <f t="shared" ref="D63:D74" si="8">C63+F63</f>
        <v>198</v>
      </c>
      <c r="E63" s="10">
        <v>0.99</v>
      </c>
      <c r="F63" s="10">
        <v>1</v>
      </c>
      <c r="G63" s="15" t="s">
        <v>172</v>
      </c>
      <c r="H63" s="16" t="s">
        <v>84</v>
      </c>
      <c r="I63" s="24"/>
      <c r="J63" s="29"/>
      <c r="K63" s="30"/>
      <c r="L63" s="30"/>
      <c r="M63" s="30"/>
      <c r="N63" s="30"/>
      <c r="O63" s="32"/>
    </row>
    <row r="64" spans="1:15">
      <c r="A64" s="9">
        <v>54</v>
      </c>
      <c r="B64" s="3" t="s">
        <v>173</v>
      </c>
      <c r="C64" s="5">
        <f t="shared" ref="C64:C74" si="9">D63</f>
        <v>198</v>
      </c>
      <c r="D64" s="5">
        <f t="shared" si="8"/>
        <v>199</v>
      </c>
      <c r="E64" s="5">
        <v>0.99</v>
      </c>
      <c r="F64" s="5">
        <v>1</v>
      </c>
      <c r="G64" s="12" t="s">
        <v>172</v>
      </c>
      <c r="H64" s="13" t="s">
        <v>45</v>
      </c>
      <c r="I64" s="19"/>
      <c r="J64" s="28"/>
      <c r="K64" s="6"/>
      <c r="L64" s="6"/>
      <c r="M64" s="6"/>
      <c r="N64" s="6"/>
      <c r="O64" s="31"/>
    </row>
    <row r="65" spans="1:15" ht="15.75">
      <c r="A65" s="8">
        <v>55</v>
      </c>
      <c r="B65" s="3" t="s">
        <v>174</v>
      </c>
      <c r="C65" s="5">
        <f t="shared" si="9"/>
        <v>199</v>
      </c>
      <c r="D65" s="5">
        <f t="shared" si="8"/>
        <v>200</v>
      </c>
      <c r="E65" s="5">
        <v>1</v>
      </c>
      <c r="F65" s="5">
        <v>1</v>
      </c>
      <c r="G65" s="12" t="s">
        <v>175</v>
      </c>
      <c r="H65" s="13" t="s">
        <v>84</v>
      </c>
      <c r="I65" s="19"/>
      <c r="J65" s="28"/>
      <c r="K65" s="6"/>
      <c r="L65" s="6"/>
      <c r="M65" s="6"/>
      <c r="N65" s="6"/>
      <c r="O65" s="31"/>
    </row>
    <row r="66" spans="1:15">
      <c r="A66" s="9">
        <v>56</v>
      </c>
      <c r="B66" s="3" t="s">
        <v>176</v>
      </c>
      <c r="C66" s="5">
        <f t="shared" si="9"/>
        <v>200</v>
      </c>
      <c r="D66" s="5">
        <f t="shared" si="8"/>
        <v>201</v>
      </c>
      <c r="E66" s="5">
        <v>1</v>
      </c>
      <c r="F66" s="5">
        <v>1</v>
      </c>
      <c r="G66" s="12" t="s">
        <v>177</v>
      </c>
      <c r="H66" s="13" t="s">
        <v>35</v>
      </c>
      <c r="I66" s="19"/>
      <c r="J66" s="28"/>
      <c r="K66" s="6"/>
      <c r="L66" s="6"/>
      <c r="M66" s="6"/>
      <c r="N66" s="6"/>
      <c r="O66" s="31"/>
    </row>
    <row r="67" spans="1:15" ht="15.75">
      <c r="A67" s="8">
        <v>57</v>
      </c>
      <c r="B67" s="3" t="s">
        <v>178</v>
      </c>
      <c r="C67" s="5">
        <f t="shared" si="9"/>
        <v>201</v>
      </c>
      <c r="D67" s="5">
        <f t="shared" si="8"/>
        <v>202</v>
      </c>
      <c r="E67" s="5">
        <v>1</v>
      </c>
      <c r="F67" s="5">
        <v>1</v>
      </c>
      <c r="G67" s="12" t="s">
        <v>177</v>
      </c>
      <c r="H67" s="13" t="s">
        <v>84</v>
      </c>
      <c r="I67" s="19"/>
      <c r="J67" s="28"/>
      <c r="K67" s="6"/>
      <c r="L67" s="6"/>
      <c r="M67" s="6"/>
      <c r="N67" s="6"/>
      <c r="O67" s="31"/>
    </row>
    <row r="68" spans="1:15">
      <c r="A68" s="9">
        <v>58</v>
      </c>
      <c r="B68" s="3" t="s">
        <v>179</v>
      </c>
      <c r="C68" s="5">
        <f t="shared" si="9"/>
        <v>202</v>
      </c>
      <c r="D68" s="5">
        <f t="shared" si="8"/>
        <v>203</v>
      </c>
      <c r="E68" s="5">
        <v>1</v>
      </c>
      <c r="F68" s="5">
        <v>1</v>
      </c>
      <c r="G68" s="12" t="s">
        <v>177</v>
      </c>
      <c r="H68" s="13" t="s">
        <v>39</v>
      </c>
      <c r="I68" s="19"/>
      <c r="J68" s="28"/>
      <c r="K68" s="6"/>
      <c r="L68" s="6"/>
      <c r="M68" s="6"/>
      <c r="N68" s="6"/>
      <c r="O68" s="31"/>
    </row>
    <row r="69" spans="1:15" ht="15.75">
      <c r="A69" s="8">
        <v>59</v>
      </c>
      <c r="B69" s="3" t="s">
        <v>180</v>
      </c>
      <c r="C69" s="5">
        <f t="shared" si="9"/>
        <v>203</v>
      </c>
      <c r="D69" s="5">
        <f t="shared" si="8"/>
        <v>204</v>
      </c>
      <c r="E69" s="5">
        <v>1</v>
      </c>
      <c r="F69" s="5">
        <v>1</v>
      </c>
      <c r="G69" s="12" t="s">
        <v>177</v>
      </c>
      <c r="H69" s="13" t="s">
        <v>39</v>
      </c>
      <c r="I69" s="19"/>
      <c r="J69" s="28"/>
      <c r="K69" s="6"/>
      <c r="L69" s="6"/>
      <c r="M69" s="6"/>
      <c r="N69" s="6"/>
      <c r="O69" s="31"/>
    </row>
    <row r="70" spans="1:15" ht="15.75">
      <c r="A70" s="8">
        <v>60</v>
      </c>
      <c r="B70" s="3" t="s">
        <v>181</v>
      </c>
      <c r="C70" s="5">
        <f t="shared" si="9"/>
        <v>204</v>
      </c>
      <c r="D70" s="5">
        <f t="shared" si="8"/>
        <v>205</v>
      </c>
      <c r="E70" s="5">
        <v>1</v>
      </c>
      <c r="F70" s="5">
        <v>1</v>
      </c>
      <c r="G70" s="12" t="s">
        <v>94</v>
      </c>
      <c r="H70" s="13" t="s">
        <v>37</v>
      </c>
      <c r="I70" s="19"/>
      <c r="J70" s="28"/>
      <c r="K70" s="6"/>
      <c r="L70" s="6"/>
      <c r="M70" s="6"/>
      <c r="N70" s="3" t="str">
        <f>B70</f>
        <v>MBMJ09/60</v>
      </c>
      <c r="O70" s="31"/>
    </row>
    <row r="71" spans="1:15">
      <c r="A71" s="9">
        <v>61</v>
      </c>
      <c r="B71" s="3" t="s">
        <v>182</v>
      </c>
      <c r="C71" s="5">
        <f t="shared" si="9"/>
        <v>205</v>
      </c>
      <c r="D71" s="5">
        <f t="shared" si="8"/>
        <v>206</v>
      </c>
      <c r="E71" s="5">
        <v>0.98</v>
      </c>
      <c r="F71" s="5">
        <v>1</v>
      </c>
      <c r="G71" s="12" t="s">
        <v>183</v>
      </c>
      <c r="H71" s="13" t="s">
        <v>45</v>
      </c>
      <c r="I71" s="19"/>
      <c r="J71" s="28"/>
      <c r="K71" s="6"/>
      <c r="L71" s="6"/>
      <c r="M71" s="6"/>
      <c r="N71" s="6"/>
      <c r="O71" s="31"/>
    </row>
    <row r="72" spans="1:15" ht="15.75">
      <c r="A72" s="8">
        <v>62</v>
      </c>
      <c r="B72" s="3" t="s">
        <v>184</v>
      </c>
      <c r="C72" s="5">
        <f t="shared" si="9"/>
        <v>206</v>
      </c>
      <c r="D72" s="5">
        <f t="shared" si="8"/>
        <v>207</v>
      </c>
      <c r="E72" s="5">
        <v>0.98</v>
      </c>
      <c r="F72" s="5">
        <v>1</v>
      </c>
      <c r="G72" s="12" t="s">
        <v>183</v>
      </c>
      <c r="H72" s="13" t="s">
        <v>133</v>
      </c>
      <c r="I72" s="19"/>
      <c r="J72" s="28"/>
      <c r="K72" s="6"/>
      <c r="L72" s="6"/>
      <c r="M72" s="6"/>
      <c r="N72" s="6"/>
      <c r="O72" s="31"/>
    </row>
    <row r="73" spans="1:15">
      <c r="A73" s="9">
        <v>63</v>
      </c>
      <c r="B73" s="3" t="s">
        <v>185</v>
      </c>
      <c r="C73" s="5">
        <f t="shared" si="9"/>
        <v>207</v>
      </c>
      <c r="D73" s="5">
        <f t="shared" si="8"/>
        <v>208</v>
      </c>
      <c r="E73" s="5">
        <v>0.98</v>
      </c>
      <c r="F73" s="5">
        <v>1</v>
      </c>
      <c r="G73" s="12" t="s">
        <v>183</v>
      </c>
      <c r="H73" s="13" t="s">
        <v>39</v>
      </c>
      <c r="I73" s="19"/>
      <c r="J73" s="28"/>
      <c r="K73" s="6"/>
      <c r="L73" s="6"/>
      <c r="M73" s="6"/>
      <c r="N73" s="6"/>
      <c r="O73" s="31"/>
    </row>
    <row r="74" spans="1:15" ht="15.75">
      <c r="A74" s="8">
        <v>64</v>
      </c>
      <c r="B74" s="3" t="s">
        <v>186</v>
      </c>
      <c r="C74" s="5">
        <f t="shared" si="9"/>
        <v>208</v>
      </c>
      <c r="D74" s="5">
        <f t="shared" si="8"/>
        <v>209</v>
      </c>
      <c r="E74" s="5">
        <v>1</v>
      </c>
      <c r="F74" s="5">
        <v>1</v>
      </c>
      <c r="G74" s="12" t="s">
        <v>187</v>
      </c>
      <c r="H74" s="13" t="s">
        <v>84</v>
      </c>
      <c r="I74" s="19"/>
      <c r="J74" s="28"/>
      <c r="K74" s="6"/>
      <c r="L74" s="6"/>
      <c r="M74" s="6"/>
      <c r="N74" s="6"/>
      <c r="O74" s="31"/>
    </row>
    <row r="75" spans="1:15">
      <c r="A75" s="9">
        <v>65</v>
      </c>
      <c r="B75" s="3" t="s">
        <v>188</v>
      </c>
      <c r="C75" s="10">
        <v>211</v>
      </c>
      <c r="D75" s="10">
        <f t="shared" ref="D75:D78" si="10">C75+F75</f>
        <v>212</v>
      </c>
      <c r="E75" s="10">
        <v>1</v>
      </c>
      <c r="F75" s="10">
        <v>1</v>
      </c>
      <c r="G75" s="15" t="s">
        <v>189</v>
      </c>
      <c r="H75" s="16" t="s">
        <v>39</v>
      </c>
      <c r="I75" s="24"/>
      <c r="J75" s="29"/>
      <c r="K75" s="30"/>
      <c r="L75" s="30"/>
      <c r="M75" s="30"/>
      <c r="N75" s="30"/>
      <c r="O75" s="32"/>
    </row>
    <row r="76" spans="1:15" ht="15.75">
      <c r="A76" s="8">
        <v>66</v>
      </c>
      <c r="B76" s="3" t="s">
        <v>190</v>
      </c>
      <c r="C76" s="5">
        <f t="shared" ref="C76:C78" si="11">D75</f>
        <v>212</v>
      </c>
      <c r="D76" s="5">
        <f t="shared" si="10"/>
        <v>213</v>
      </c>
      <c r="E76" s="5">
        <v>1</v>
      </c>
      <c r="F76" s="5">
        <v>1</v>
      </c>
      <c r="G76" s="12" t="s">
        <v>189</v>
      </c>
      <c r="H76" s="13" t="s">
        <v>64</v>
      </c>
      <c r="I76" s="19"/>
      <c r="J76" s="28"/>
      <c r="K76" s="6"/>
      <c r="L76" s="6"/>
      <c r="M76" s="6"/>
      <c r="N76" s="6"/>
      <c r="O76" s="31"/>
    </row>
    <row r="77" spans="1:15">
      <c r="A77" s="9">
        <v>67</v>
      </c>
      <c r="B77" s="3" t="s">
        <v>191</v>
      </c>
      <c r="C77" s="5">
        <f t="shared" si="11"/>
        <v>213</v>
      </c>
      <c r="D77" s="5">
        <f t="shared" si="10"/>
        <v>214</v>
      </c>
      <c r="E77" s="5">
        <v>1</v>
      </c>
      <c r="F77" s="5">
        <v>1</v>
      </c>
      <c r="G77" s="12" t="s">
        <v>95</v>
      </c>
      <c r="H77" s="13" t="s">
        <v>84</v>
      </c>
      <c r="I77" s="19"/>
      <c r="J77" s="28"/>
      <c r="K77" s="6"/>
      <c r="L77" s="6"/>
      <c r="M77" s="6"/>
      <c r="N77" s="6"/>
      <c r="O77" s="31"/>
    </row>
    <row r="78" spans="1:15" ht="15.75">
      <c r="A78" s="8">
        <v>68</v>
      </c>
      <c r="B78" s="3" t="s">
        <v>192</v>
      </c>
      <c r="C78" s="5">
        <f t="shared" si="11"/>
        <v>214</v>
      </c>
      <c r="D78" s="5">
        <f t="shared" si="10"/>
        <v>215</v>
      </c>
      <c r="E78" s="5">
        <v>1</v>
      </c>
      <c r="F78" s="5">
        <v>1</v>
      </c>
      <c r="G78" s="12" t="s">
        <v>193</v>
      </c>
      <c r="H78" s="13" t="s">
        <v>84</v>
      </c>
      <c r="I78" s="19"/>
      <c r="J78" s="28"/>
      <c r="K78" s="6"/>
      <c r="L78" s="6"/>
      <c r="M78" s="6"/>
      <c r="N78" s="6"/>
      <c r="O78" s="31"/>
    </row>
    <row r="79" spans="1:15">
      <c r="A79" s="9">
        <v>69</v>
      </c>
      <c r="B79" s="3" t="s">
        <v>194</v>
      </c>
      <c r="C79" s="10">
        <v>220</v>
      </c>
      <c r="D79" s="10">
        <f t="shared" ref="D79:D92" si="12">C79+F79</f>
        <v>221</v>
      </c>
      <c r="E79" s="10">
        <v>0.99</v>
      </c>
      <c r="F79" s="10">
        <v>1</v>
      </c>
      <c r="G79" s="15" t="s">
        <v>195</v>
      </c>
      <c r="H79" s="16" t="s">
        <v>84</v>
      </c>
      <c r="I79" s="24"/>
      <c r="J79" s="29"/>
      <c r="K79" s="30"/>
      <c r="L79" s="30"/>
      <c r="M79" s="30"/>
      <c r="N79" s="30"/>
      <c r="O79" s="32"/>
    </row>
    <row r="80" spans="1:15" ht="15.75">
      <c r="A80" s="8">
        <v>70</v>
      </c>
      <c r="B80" s="3" t="s">
        <v>196</v>
      </c>
      <c r="C80" s="5">
        <f t="shared" ref="C80:C92" si="13">D79</f>
        <v>221</v>
      </c>
      <c r="D80" s="5">
        <f t="shared" si="12"/>
        <v>222</v>
      </c>
      <c r="E80" s="5">
        <v>0.99</v>
      </c>
      <c r="F80" s="5">
        <v>1</v>
      </c>
      <c r="G80" s="12" t="s">
        <v>195</v>
      </c>
      <c r="H80" s="13" t="s">
        <v>133</v>
      </c>
      <c r="I80" s="33" t="s">
        <v>107</v>
      </c>
      <c r="J80" s="28"/>
      <c r="K80" s="6"/>
      <c r="L80" s="6"/>
      <c r="M80" s="6"/>
      <c r="N80" s="6"/>
      <c r="O80" s="31"/>
    </row>
    <row r="81" spans="1:15">
      <c r="A81" s="9">
        <v>71</v>
      </c>
      <c r="B81" s="3" t="s">
        <v>197</v>
      </c>
      <c r="C81" s="5">
        <f t="shared" si="13"/>
        <v>222</v>
      </c>
      <c r="D81" s="5">
        <f t="shared" si="12"/>
        <v>223</v>
      </c>
      <c r="E81" s="5">
        <v>0.99</v>
      </c>
      <c r="F81" s="5">
        <v>1</v>
      </c>
      <c r="G81" s="12" t="s">
        <v>198</v>
      </c>
      <c r="H81" s="13" t="s">
        <v>84</v>
      </c>
      <c r="I81" s="19"/>
      <c r="J81" s="28"/>
      <c r="K81" s="6"/>
      <c r="L81" s="6"/>
      <c r="M81" s="6"/>
      <c r="N81" s="6"/>
      <c r="O81" s="31"/>
    </row>
    <row r="82" spans="1:15" ht="15.75">
      <c r="A82" s="8">
        <v>72</v>
      </c>
      <c r="B82" s="3" t="s">
        <v>199</v>
      </c>
      <c r="C82" s="5">
        <f t="shared" si="13"/>
        <v>223</v>
      </c>
      <c r="D82" s="5">
        <f t="shared" si="12"/>
        <v>224</v>
      </c>
      <c r="E82" s="5">
        <v>0.97</v>
      </c>
      <c r="F82" s="5">
        <v>1</v>
      </c>
      <c r="G82" s="12" t="s">
        <v>200</v>
      </c>
      <c r="H82" s="13" t="s">
        <v>64</v>
      </c>
      <c r="I82" s="19"/>
      <c r="J82" s="28"/>
      <c r="K82" s="6"/>
      <c r="L82" s="6"/>
      <c r="M82" s="6"/>
      <c r="N82" s="6"/>
      <c r="O82" s="31"/>
    </row>
    <row r="83" spans="1:15">
      <c r="A83" s="9">
        <v>73</v>
      </c>
      <c r="B83" s="3" t="s">
        <v>201</v>
      </c>
      <c r="C83" s="5">
        <f t="shared" si="13"/>
        <v>224</v>
      </c>
      <c r="D83" s="5">
        <f t="shared" si="12"/>
        <v>225</v>
      </c>
      <c r="E83" s="5">
        <v>0.97</v>
      </c>
      <c r="F83" s="5">
        <v>1</v>
      </c>
      <c r="G83" s="12" t="s">
        <v>200</v>
      </c>
      <c r="H83" s="13" t="s">
        <v>37</v>
      </c>
      <c r="I83" s="19"/>
      <c r="J83" s="28"/>
      <c r="K83" s="6"/>
      <c r="L83" s="6"/>
      <c r="M83" s="6"/>
      <c r="N83" s="6"/>
      <c r="O83" s="31"/>
    </row>
    <row r="84" spans="1:15" ht="15.75">
      <c r="A84" s="8">
        <v>74</v>
      </c>
      <c r="B84" s="3" t="s">
        <v>202</v>
      </c>
      <c r="C84" s="5">
        <f t="shared" si="13"/>
        <v>225</v>
      </c>
      <c r="D84" s="5">
        <f t="shared" si="12"/>
        <v>226</v>
      </c>
      <c r="E84" s="5">
        <v>0.97</v>
      </c>
      <c r="F84" s="5">
        <v>1</v>
      </c>
      <c r="G84" s="12" t="s">
        <v>200</v>
      </c>
      <c r="H84" s="13" t="s">
        <v>37</v>
      </c>
      <c r="I84" s="19"/>
      <c r="J84" s="28"/>
      <c r="K84" s="6"/>
      <c r="L84" s="6"/>
      <c r="M84" s="6"/>
      <c r="N84" s="6"/>
      <c r="O84" s="31"/>
    </row>
    <row r="85" spans="1:15">
      <c r="A85" s="9">
        <v>75</v>
      </c>
      <c r="B85" s="3" t="s">
        <v>203</v>
      </c>
      <c r="C85" s="5">
        <f t="shared" si="13"/>
        <v>226</v>
      </c>
      <c r="D85" s="5">
        <f t="shared" si="12"/>
        <v>227</v>
      </c>
      <c r="E85" s="5">
        <v>1</v>
      </c>
      <c r="F85" s="5">
        <v>1</v>
      </c>
      <c r="G85" s="12" t="s">
        <v>200</v>
      </c>
      <c r="H85" s="13" t="s">
        <v>45</v>
      </c>
      <c r="I85" s="19"/>
      <c r="J85" s="28"/>
      <c r="K85" s="6"/>
      <c r="L85" s="6"/>
      <c r="M85" s="6"/>
      <c r="N85" s="3" t="str">
        <f>B85</f>
        <v>MBMJ09/75</v>
      </c>
      <c r="O85" s="31"/>
    </row>
    <row r="86" spans="1:15" ht="15.75">
      <c r="A86" s="8">
        <v>76</v>
      </c>
      <c r="B86" s="3" t="s">
        <v>204</v>
      </c>
      <c r="C86" s="5">
        <f t="shared" si="13"/>
        <v>227</v>
      </c>
      <c r="D86" s="5">
        <f t="shared" si="12"/>
        <v>228</v>
      </c>
      <c r="E86" s="5">
        <v>1</v>
      </c>
      <c r="F86" s="5">
        <v>1</v>
      </c>
      <c r="G86" s="12" t="s">
        <v>89</v>
      </c>
      <c r="H86" s="13" t="s">
        <v>82</v>
      </c>
      <c r="I86" s="33" t="s">
        <v>107</v>
      </c>
      <c r="J86" s="28"/>
      <c r="K86" s="6"/>
      <c r="L86" s="6"/>
      <c r="M86" s="6"/>
      <c r="N86" s="6"/>
      <c r="O86" s="31"/>
    </row>
    <row r="87" spans="1:15">
      <c r="A87" s="9">
        <v>77</v>
      </c>
      <c r="B87" s="3" t="s">
        <v>205</v>
      </c>
      <c r="C87" s="5">
        <f t="shared" si="13"/>
        <v>228</v>
      </c>
      <c r="D87" s="5">
        <f t="shared" si="12"/>
        <v>229</v>
      </c>
      <c r="E87" s="5">
        <v>1</v>
      </c>
      <c r="F87" s="5">
        <v>1</v>
      </c>
      <c r="G87" s="12" t="s">
        <v>206</v>
      </c>
      <c r="H87" s="13" t="s">
        <v>39</v>
      </c>
      <c r="I87" s="19"/>
      <c r="J87" s="28"/>
      <c r="K87" s="6"/>
      <c r="L87" s="6"/>
      <c r="M87" s="6"/>
      <c r="N87" s="6"/>
      <c r="O87" s="31"/>
    </row>
    <row r="88" spans="1:15" ht="15.75">
      <c r="A88" s="8">
        <v>78</v>
      </c>
      <c r="B88" s="3" t="s">
        <v>207</v>
      </c>
      <c r="C88" s="5">
        <f t="shared" si="13"/>
        <v>229</v>
      </c>
      <c r="D88" s="5">
        <f t="shared" si="12"/>
        <v>230</v>
      </c>
      <c r="E88" s="5">
        <v>1</v>
      </c>
      <c r="F88" s="5">
        <v>1</v>
      </c>
      <c r="G88" s="12" t="s">
        <v>206</v>
      </c>
      <c r="H88" s="13" t="s">
        <v>35</v>
      </c>
      <c r="I88" s="19"/>
      <c r="J88" s="28"/>
      <c r="K88" s="6"/>
      <c r="L88" s="6"/>
      <c r="M88" s="6"/>
      <c r="N88" s="6"/>
      <c r="O88" s="31"/>
    </row>
    <row r="89" spans="1:15">
      <c r="A89" s="9">
        <v>79</v>
      </c>
      <c r="B89" s="3" t="s">
        <v>208</v>
      </c>
      <c r="C89" s="5">
        <f t="shared" si="13"/>
        <v>230</v>
      </c>
      <c r="D89" s="5">
        <f t="shared" si="12"/>
        <v>231</v>
      </c>
      <c r="E89" s="5">
        <v>1</v>
      </c>
      <c r="F89" s="5">
        <v>1</v>
      </c>
      <c r="G89" s="12" t="s">
        <v>206</v>
      </c>
      <c r="H89" s="13" t="s">
        <v>37</v>
      </c>
      <c r="I89" s="19"/>
      <c r="J89" s="28"/>
      <c r="K89" s="6"/>
      <c r="L89" s="6"/>
      <c r="M89" s="6"/>
      <c r="N89" s="6"/>
      <c r="O89" s="31"/>
    </row>
    <row r="90" spans="1:15" ht="15.75">
      <c r="A90" s="8">
        <v>80</v>
      </c>
      <c r="B90" s="3" t="s">
        <v>209</v>
      </c>
      <c r="C90" s="5">
        <f t="shared" si="13"/>
        <v>231</v>
      </c>
      <c r="D90" s="5">
        <f t="shared" si="12"/>
        <v>232</v>
      </c>
      <c r="E90" s="5">
        <v>1</v>
      </c>
      <c r="F90" s="5">
        <v>1</v>
      </c>
      <c r="G90" s="12" t="s">
        <v>206</v>
      </c>
      <c r="H90" s="13" t="s">
        <v>37</v>
      </c>
      <c r="I90" s="19"/>
      <c r="J90" s="28"/>
      <c r="K90" s="6"/>
      <c r="L90" s="6"/>
      <c r="M90" s="6"/>
      <c r="N90" s="6"/>
      <c r="O90" s="31"/>
    </row>
    <row r="91" spans="1:15">
      <c r="A91" s="9">
        <v>81</v>
      </c>
      <c r="B91" s="3" t="s">
        <v>210</v>
      </c>
      <c r="C91" s="5">
        <f t="shared" si="13"/>
        <v>232</v>
      </c>
      <c r="D91" s="5">
        <f t="shared" si="12"/>
        <v>233</v>
      </c>
      <c r="E91" s="5">
        <v>1</v>
      </c>
      <c r="F91" s="5">
        <v>1</v>
      </c>
      <c r="G91" s="12" t="s">
        <v>211</v>
      </c>
      <c r="H91" s="13" t="s">
        <v>212</v>
      </c>
      <c r="I91" s="19"/>
      <c r="J91" s="28"/>
      <c r="K91" s="6"/>
      <c r="L91" s="6"/>
      <c r="M91" s="6"/>
      <c r="N91" s="6"/>
      <c r="O91" s="31"/>
    </row>
    <row r="92" spans="1:15" ht="15.75">
      <c r="A92" s="8">
        <v>82</v>
      </c>
      <c r="B92" s="3" t="s">
        <v>213</v>
      </c>
      <c r="C92" s="5">
        <f t="shared" si="13"/>
        <v>233</v>
      </c>
      <c r="D92" s="5">
        <f t="shared" si="12"/>
        <v>234</v>
      </c>
      <c r="E92" s="5">
        <v>1</v>
      </c>
      <c r="F92" s="5">
        <v>1</v>
      </c>
      <c r="G92" s="12" t="s">
        <v>211</v>
      </c>
      <c r="H92" s="13" t="s">
        <v>35</v>
      </c>
      <c r="I92" s="19"/>
      <c r="J92" s="28"/>
      <c r="K92" s="6"/>
      <c r="L92" s="6"/>
      <c r="M92" s="6"/>
      <c r="N92" s="6"/>
      <c r="O92" s="31"/>
    </row>
    <row r="93" spans="1:15">
      <c r="A93" s="9">
        <v>83</v>
      </c>
      <c r="B93" s="3" t="s">
        <v>214</v>
      </c>
      <c r="C93" s="10">
        <v>260</v>
      </c>
      <c r="D93" s="10">
        <f t="shared" ref="D93:D107" si="14">C93+F93</f>
        <v>261</v>
      </c>
      <c r="E93" s="10">
        <v>1</v>
      </c>
      <c r="F93" s="10">
        <v>1</v>
      </c>
      <c r="G93" s="15" t="s">
        <v>215</v>
      </c>
      <c r="H93" s="16" t="s">
        <v>216</v>
      </c>
      <c r="I93" s="24"/>
      <c r="J93" s="29"/>
      <c r="K93" s="30"/>
      <c r="L93" s="30"/>
      <c r="M93" s="30"/>
      <c r="N93" s="30"/>
      <c r="O93" s="32"/>
    </row>
    <row r="94" spans="1:15" ht="15.75">
      <c r="A94" s="8">
        <v>84</v>
      </c>
      <c r="B94" s="3" t="s">
        <v>217</v>
      </c>
      <c r="C94" s="5">
        <f t="shared" ref="C94:C106" si="15">D93</f>
        <v>261</v>
      </c>
      <c r="D94" s="5">
        <f t="shared" si="14"/>
        <v>262</v>
      </c>
      <c r="E94" s="5">
        <v>1</v>
      </c>
      <c r="F94" s="5">
        <v>1</v>
      </c>
      <c r="G94" s="12" t="s">
        <v>218</v>
      </c>
      <c r="H94" s="13" t="s">
        <v>39</v>
      </c>
      <c r="I94" s="19"/>
      <c r="J94" s="28"/>
      <c r="K94" s="6"/>
      <c r="L94" s="6"/>
      <c r="M94" s="6"/>
      <c r="N94" s="6"/>
      <c r="O94" s="31"/>
    </row>
    <row r="95" spans="1:15">
      <c r="A95" s="9">
        <v>85</v>
      </c>
      <c r="B95" s="3" t="s">
        <v>219</v>
      </c>
      <c r="C95" s="5">
        <f t="shared" si="15"/>
        <v>262</v>
      </c>
      <c r="D95" s="5">
        <f t="shared" si="14"/>
        <v>263</v>
      </c>
      <c r="E95" s="5">
        <v>1</v>
      </c>
      <c r="F95" s="5">
        <v>1</v>
      </c>
      <c r="G95" s="12" t="s">
        <v>218</v>
      </c>
      <c r="H95" s="13" t="s">
        <v>37</v>
      </c>
      <c r="I95" s="19"/>
      <c r="J95" s="28"/>
      <c r="K95" s="6"/>
      <c r="L95" s="6"/>
      <c r="M95" s="6"/>
      <c r="N95" s="6"/>
      <c r="O95" s="31"/>
    </row>
    <row r="96" spans="1:15" ht="15.75">
      <c r="A96" s="8">
        <v>86</v>
      </c>
      <c r="B96" s="3" t="s">
        <v>220</v>
      </c>
      <c r="C96" s="5">
        <f t="shared" si="15"/>
        <v>263</v>
      </c>
      <c r="D96" s="5">
        <f t="shared" si="14"/>
        <v>264</v>
      </c>
      <c r="E96" s="5">
        <v>1</v>
      </c>
      <c r="F96" s="5">
        <v>1</v>
      </c>
      <c r="G96" s="12" t="s">
        <v>218</v>
      </c>
      <c r="H96" s="13" t="s">
        <v>39</v>
      </c>
      <c r="I96" s="19"/>
      <c r="J96" s="28"/>
      <c r="K96" s="6"/>
      <c r="L96" s="6"/>
      <c r="M96" s="6"/>
      <c r="N96" s="6"/>
      <c r="O96" s="31"/>
    </row>
    <row r="97" spans="1:15" ht="15.75">
      <c r="A97" s="8">
        <v>87</v>
      </c>
      <c r="B97" s="3" t="s">
        <v>221</v>
      </c>
      <c r="C97" s="5">
        <f t="shared" si="15"/>
        <v>264</v>
      </c>
      <c r="D97" s="5">
        <f t="shared" si="14"/>
        <v>265</v>
      </c>
      <c r="E97" s="5">
        <v>1</v>
      </c>
      <c r="F97" s="5">
        <v>1</v>
      </c>
      <c r="G97" s="12" t="s">
        <v>222</v>
      </c>
      <c r="H97" s="13" t="s">
        <v>45</v>
      </c>
      <c r="I97" s="19"/>
      <c r="J97" s="28"/>
      <c r="K97" s="6"/>
      <c r="L97" s="6"/>
      <c r="M97" s="6"/>
      <c r="N97" s="6"/>
      <c r="O97" s="31"/>
    </row>
    <row r="98" spans="1:15">
      <c r="A98" s="9">
        <v>88</v>
      </c>
      <c r="B98" s="3" t="s">
        <v>223</v>
      </c>
      <c r="C98" s="5">
        <f t="shared" si="15"/>
        <v>265</v>
      </c>
      <c r="D98" s="5">
        <f t="shared" si="14"/>
        <v>266</v>
      </c>
      <c r="E98" s="5">
        <v>1</v>
      </c>
      <c r="F98" s="5">
        <v>1</v>
      </c>
      <c r="G98" s="12" t="s">
        <v>224</v>
      </c>
      <c r="H98" s="13" t="s">
        <v>84</v>
      </c>
      <c r="I98" s="19"/>
      <c r="J98" s="28"/>
      <c r="K98" s="6"/>
      <c r="L98" s="6"/>
      <c r="M98" s="6"/>
      <c r="N98" s="6"/>
      <c r="O98" s="31"/>
    </row>
    <row r="99" spans="1:15" ht="15.75">
      <c r="A99" s="8">
        <v>89</v>
      </c>
      <c r="B99" s="3" t="s">
        <v>225</v>
      </c>
      <c r="C99" s="5">
        <f t="shared" si="15"/>
        <v>266</v>
      </c>
      <c r="D99" s="5">
        <f t="shared" si="14"/>
        <v>267</v>
      </c>
      <c r="E99" s="5">
        <v>1</v>
      </c>
      <c r="F99" s="5">
        <v>1</v>
      </c>
      <c r="G99" s="12" t="s">
        <v>224</v>
      </c>
      <c r="H99" s="13" t="s">
        <v>35</v>
      </c>
      <c r="I99" s="19"/>
      <c r="J99" s="28"/>
      <c r="K99" s="6"/>
      <c r="L99" s="6"/>
      <c r="M99" s="6"/>
      <c r="N99" s="6"/>
      <c r="O99" s="31"/>
    </row>
    <row r="100" spans="1:15" ht="15.75">
      <c r="A100" s="8">
        <v>90</v>
      </c>
      <c r="B100" s="3" t="s">
        <v>226</v>
      </c>
      <c r="C100" s="5">
        <f t="shared" si="15"/>
        <v>267</v>
      </c>
      <c r="D100" s="5">
        <f t="shared" si="14"/>
        <v>268</v>
      </c>
      <c r="E100" s="5">
        <v>1</v>
      </c>
      <c r="F100" s="5">
        <v>1</v>
      </c>
      <c r="G100" s="12" t="s">
        <v>224</v>
      </c>
      <c r="H100" s="13" t="s">
        <v>45</v>
      </c>
      <c r="I100" s="19"/>
      <c r="J100" s="28"/>
      <c r="K100" s="6"/>
      <c r="L100" s="6"/>
      <c r="M100" s="6"/>
      <c r="N100" s="3" t="str">
        <f>B100</f>
        <v>MBMJ09/90</v>
      </c>
      <c r="O100" s="31"/>
    </row>
    <row r="101" spans="1:15">
      <c r="A101" s="9">
        <v>91</v>
      </c>
      <c r="B101" s="3" t="s">
        <v>227</v>
      </c>
      <c r="C101" s="5">
        <f t="shared" si="15"/>
        <v>268</v>
      </c>
      <c r="D101" s="5">
        <f t="shared" si="14"/>
        <v>269</v>
      </c>
      <c r="E101" s="5">
        <v>0.98</v>
      </c>
      <c r="F101" s="5">
        <v>1</v>
      </c>
      <c r="G101" s="12" t="s">
        <v>224</v>
      </c>
      <c r="H101" s="13" t="s">
        <v>39</v>
      </c>
      <c r="I101" s="19"/>
      <c r="J101" s="28"/>
      <c r="K101" s="6"/>
      <c r="L101" s="6"/>
      <c r="M101" s="6"/>
      <c r="N101" s="6"/>
      <c r="O101" s="31"/>
    </row>
    <row r="102" spans="1:15" ht="15.75">
      <c r="A102" s="8">
        <v>92</v>
      </c>
      <c r="B102" s="3" t="s">
        <v>228</v>
      </c>
      <c r="C102" s="5">
        <f t="shared" si="15"/>
        <v>269</v>
      </c>
      <c r="D102" s="5">
        <f t="shared" si="14"/>
        <v>270</v>
      </c>
      <c r="E102" s="5">
        <v>0.98</v>
      </c>
      <c r="F102" s="5">
        <v>1</v>
      </c>
      <c r="G102" s="12" t="s">
        <v>229</v>
      </c>
      <c r="H102" s="13" t="s">
        <v>45</v>
      </c>
      <c r="I102" s="19"/>
      <c r="J102" s="28"/>
      <c r="K102" s="6"/>
      <c r="L102" s="6"/>
      <c r="M102" s="6"/>
      <c r="N102" s="6"/>
      <c r="O102" s="31"/>
    </row>
    <row r="103" spans="1:15">
      <c r="A103" s="9">
        <v>93</v>
      </c>
      <c r="B103" s="3" t="s">
        <v>230</v>
      </c>
      <c r="C103" s="5">
        <f t="shared" si="15"/>
        <v>270</v>
      </c>
      <c r="D103" s="5">
        <f t="shared" si="14"/>
        <v>271</v>
      </c>
      <c r="E103" s="5">
        <v>0.98</v>
      </c>
      <c r="F103" s="5">
        <v>1</v>
      </c>
      <c r="G103" s="12" t="s">
        <v>231</v>
      </c>
      <c r="H103" s="13" t="s">
        <v>45</v>
      </c>
      <c r="I103" s="19"/>
      <c r="J103" s="28"/>
      <c r="K103" s="6"/>
      <c r="L103" s="6"/>
      <c r="M103" s="6"/>
      <c r="N103" s="6"/>
      <c r="O103" s="31"/>
    </row>
    <row r="104" spans="1:15" ht="15.75">
      <c r="A104" s="8">
        <v>94</v>
      </c>
      <c r="B104" s="3" t="s">
        <v>232</v>
      </c>
      <c r="C104" s="5">
        <f t="shared" si="15"/>
        <v>271</v>
      </c>
      <c r="D104" s="5">
        <f t="shared" si="14"/>
        <v>272</v>
      </c>
      <c r="E104" s="5">
        <v>1</v>
      </c>
      <c r="F104" s="5">
        <v>1</v>
      </c>
      <c r="G104" s="12" t="s">
        <v>231</v>
      </c>
      <c r="H104" s="13" t="s">
        <v>35</v>
      </c>
      <c r="I104" s="19"/>
      <c r="J104" s="28"/>
      <c r="K104" s="6"/>
      <c r="L104" s="6"/>
      <c r="M104" s="6"/>
      <c r="N104" s="6"/>
      <c r="O104" s="31"/>
    </row>
    <row r="105" spans="1:15">
      <c r="A105" s="9">
        <v>95</v>
      </c>
      <c r="B105" s="3" t="s">
        <v>233</v>
      </c>
      <c r="C105" s="5">
        <f t="shared" si="15"/>
        <v>272</v>
      </c>
      <c r="D105" s="5">
        <f t="shared" si="14"/>
        <v>273</v>
      </c>
      <c r="E105" s="5">
        <v>1</v>
      </c>
      <c r="F105" s="5">
        <v>1</v>
      </c>
      <c r="G105" s="12" t="s">
        <v>231</v>
      </c>
      <c r="H105" s="13" t="s">
        <v>133</v>
      </c>
      <c r="I105" s="19"/>
      <c r="J105" s="28"/>
      <c r="K105" s="6"/>
      <c r="L105" s="6"/>
      <c r="M105" s="6"/>
      <c r="N105" s="6"/>
      <c r="O105" s="31"/>
    </row>
    <row r="106" spans="1:15" ht="15.75">
      <c r="A106" s="8">
        <v>96</v>
      </c>
      <c r="B106" s="3" t="s">
        <v>234</v>
      </c>
      <c r="C106" s="5">
        <f t="shared" si="15"/>
        <v>273</v>
      </c>
      <c r="D106" s="5">
        <f t="shared" si="14"/>
        <v>274</v>
      </c>
      <c r="E106" s="5">
        <v>1</v>
      </c>
      <c r="F106" s="5">
        <v>1</v>
      </c>
      <c r="G106" s="12" t="s">
        <v>231</v>
      </c>
      <c r="H106" s="13" t="s">
        <v>39</v>
      </c>
      <c r="I106" s="19"/>
      <c r="J106" s="28"/>
      <c r="K106" s="6"/>
      <c r="L106" s="6"/>
      <c r="M106" s="6"/>
      <c r="N106" s="6"/>
      <c r="O106" s="31"/>
    </row>
    <row r="107" spans="1:15">
      <c r="A107" s="9">
        <v>97</v>
      </c>
      <c r="B107" s="3" t="s">
        <v>235</v>
      </c>
      <c r="C107" s="10">
        <v>277</v>
      </c>
      <c r="D107" s="10">
        <f t="shared" si="14"/>
        <v>278</v>
      </c>
      <c r="E107" s="10">
        <v>1</v>
      </c>
      <c r="F107" s="10">
        <v>1</v>
      </c>
      <c r="G107" s="15" t="s">
        <v>236</v>
      </c>
      <c r="H107" s="16" t="s">
        <v>39</v>
      </c>
      <c r="I107" s="24"/>
      <c r="J107" s="29"/>
      <c r="K107" s="30"/>
      <c r="L107" s="30"/>
      <c r="M107" s="30"/>
      <c r="N107" s="30"/>
      <c r="O107" s="32"/>
    </row>
    <row r="108" spans="1:15">
      <c r="A108" s="9">
        <v>98</v>
      </c>
      <c r="B108" s="3" t="s">
        <v>237</v>
      </c>
      <c r="C108" s="5">
        <f t="shared" ref="C108:C117" si="16">D107</f>
        <v>278</v>
      </c>
      <c r="D108" s="5">
        <f t="shared" ref="D108:D117" si="17">C108+F108</f>
        <v>279</v>
      </c>
      <c r="E108" s="5">
        <v>1</v>
      </c>
      <c r="F108" s="5">
        <v>1</v>
      </c>
      <c r="G108" s="12" t="s">
        <v>238</v>
      </c>
      <c r="H108" s="13" t="s">
        <v>157</v>
      </c>
      <c r="I108" s="19"/>
      <c r="J108" s="28"/>
      <c r="K108" s="6"/>
      <c r="L108" s="6"/>
      <c r="M108" s="6"/>
      <c r="N108" s="6"/>
      <c r="O108" s="31"/>
    </row>
    <row r="109" spans="1:15" ht="15.75">
      <c r="A109" s="8">
        <v>99</v>
      </c>
      <c r="B109" s="3" t="s">
        <v>239</v>
      </c>
      <c r="C109" s="5">
        <f t="shared" si="16"/>
        <v>279</v>
      </c>
      <c r="D109" s="5">
        <f t="shared" si="17"/>
        <v>280</v>
      </c>
      <c r="E109" s="5">
        <v>1</v>
      </c>
      <c r="F109" s="5">
        <v>1</v>
      </c>
      <c r="G109" s="12" t="s">
        <v>240</v>
      </c>
      <c r="H109" s="13" t="s">
        <v>64</v>
      </c>
      <c r="I109" s="19"/>
      <c r="J109" s="28"/>
      <c r="K109" s="6"/>
      <c r="L109" s="6"/>
      <c r="M109" s="6"/>
      <c r="N109" s="6"/>
      <c r="O109" s="31"/>
    </row>
    <row r="110" spans="1:15">
      <c r="A110" s="9">
        <v>100</v>
      </c>
      <c r="B110" s="3" t="s">
        <v>241</v>
      </c>
      <c r="C110" s="10">
        <v>283</v>
      </c>
      <c r="D110" s="10">
        <v>284</v>
      </c>
      <c r="E110" s="10">
        <v>0.99</v>
      </c>
      <c r="F110" s="10">
        <v>1</v>
      </c>
      <c r="G110" s="15" t="s">
        <v>242</v>
      </c>
      <c r="H110" s="16" t="s">
        <v>35</v>
      </c>
      <c r="I110" s="24"/>
      <c r="J110" s="29"/>
      <c r="K110" s="30"/>
      <c r="L110" s="30"/>
      <c r="M110" s="30"/>
      <c r="N110" s="30"/>
      <c r="O110" s="32"/>
    </row>
    <row r="111" spans="1:15">
      <c r="A111" s="9">
        <v>101</v>
      </c>
      <c r="B111" s="3" t="s">
        <v>243</v>
      </c>
      <c r="C111" s="5">
        <v>284</v>
      </c>
      <c r="D111" s="5">
        <v>285</v>
      </c>
      <c r="E111" s="5">
        <v>0.99</v>
      </c>
      <c r="F111" s="5">
        <v>1</v>
      </c>
      <c r="G111" s="12" t="s">
        <v>244</v>
      </c>
      <c r="H111" s="13" t="s">
        <v>39</v>
      </c>
      <c r="I111" s="19"/>
      <c r="J111" s="28"/>
      <c r="K111" s="6"/>
      <c r="L111" s="6"/>
      <c r="M111" s="6"/>
      <c r="N111" s="6"/>
      <c r="O111" s="31"/>
    </row>
    <row r="112" spans="1:15" ht="15.75">
      <c r="A112" s="8">
        <v>102</v>
      </c>
      <c r="B112" s="3" t="s">
        <v>245</v>
      </c>
      <c r="C112" s="10">
        <v>287</v>
      </c>
      <c r="D112" s="10">
        <f t="shared" si="17"/>
        <v>288</v>
      </c>
      <c r="E112" s="10">
        <v>1</v>
      </c>
      <c r="F112" s="10">
        <v>1</v>
      </c>
      <c r="G112" s="15" t="s">
        <v>244</v>
      </c>
      <c r="H112" s="16" t="s">
        <v>84</v>
      </c>
      <c r="I112" s="24"/>
      <c r="J112" s="29"/>
      <c r="K112" s="30"/>
      <c r="L112" s="30"/>
      <c r="M112" s="30"/>
      <c r="N112" s="30"/>
      <c r="O112" s="32"/>
    </row>
    <row r="113" spans="1:15">
      <c r="A113" s="9">
        <v>103</v>
      </c>
      <c r="B113" s="3" t="s">
        <v>246</v>
      </c>
      <c r="C113" s="5">
        <f t="shared" si="16"/>
        <v>288</v>
      </c>
      <c r="D113" s="5">
        <f t="shared" si="17"/>
        <v>289</v>
      </c>
      <c r="E113" s="5">
        <v>1</v>
      </c>
      <c r="F113" s="5">
        <v>1</v>
      </c>
      <c r="G113" s="12" t="s">
        <v>247</v>
      </c>
      <c r="H113" s="13" t="s">
        <v>39</v>
      </c>
      <c r="I113" s="19"/>
      <c r="J113" s="28"/>
      <c r="K113" s="6"/>
      <c r="L113" s="6"/>
      <c r="M113" s="6"/>
      <c r="N113" s="6"/>
      <c r="O113" s="31"/>
    </row>
    <row r="114" spans="1:15">
      <c r="A114" s="9">
        <v>104</v>
      </c>
      <c r="B114" s="3" t="s">
        <v>248</v>
      </c>
      <c r="C114" s="5">
        <f t="shared" si="16"/>
        <v>289</v>
      </c>
      <c r="D114" s="5">
        <f t="shared" si="17"/>
        <v>290</v>
      </c>
      <c r="E114" s="5">
        <v>0.97</v>
      </c>
      <c r="F114" s="5">
        <v>1</v>
      </c>
      <c r="G114" s="12" t="s">
        <v>249</v>
      </c>
      <c r="H114" s="13" t="s">
        <v>37</v>
      </c>
      <c r="I114" s="19"/>
      <c r="J114" s="28"/>
      <c r="K114" s="6"/>
      <c r="L114" s="6"/>
      <c r="M114" s="6"/>
      <c r="N114" s="6"/>
      <c r="O114" s="31"/>
    </row>
    <row r="115" spans="1:15" ht="15.75">
      <c r="A115" s="8">
        <v>105</v>
      </c>
      <c r="B115" s="3" t="s">
        <v>250</v>
      </c>
      <c r="C115" s="5">
        <f t="shared" si="16"/>
        <v>290</v>
      </c>
      <c r="D115" s="5">
        <f t="shared" si="17"/>
        <v>291</v>
      </c>
      <c r="E115" s="5">
        <v>0.97</v>
      </c>
      <c r="F115" s="5">
        <v>1</v>
      </c>
      <c r="G115" s="12" t="s">
        <v>249</v>
      </c>
      <c r="H115" s="13" t="s">
        <v>84</v>
      </c>
      <c r="I115" s="19"/>
      <c r="J115" s="28"/>
      <c r="K115" s="6"/>
      <c r="L115" s="6"/>
      <c r="M115" s="6"/>
      <c r="N115" s="3" t="str">
        <f>B115</f>
        <v>MBMJ09/105</v>
      </c>
      <c r="O115" s="31"/>
    </row>
    <row r="116" spans="1:15">
      <c r="A116" s="9">
        <v>106</v>
      </c>
      <c r="B116" s="3" t="s">
        <v>251</v>
      </c>
      <c r="C116" s="5">
        <f t="shared" si="16"/>
        <v>291</v>
      </c>
      <c r="D116" s="5">
        <f t="shared" si="17"/>
        <v>292</v>
      </c>
      <c r="E116" s="5">
        <v>0.97</v>
      </c>
      <c r="F116" s="5">
        <v>1</v>
      </c>
      <c r="G116" s="12" t="s">
        <v>249</v>
      </c>
      <c r="H116" s="13" t="s">
        <v>42</v>
      </c>
      <c r="I116" s="19"/>
      <c r="J116" s="28"/>
      <c r="K116" s="6"/>
      <c r="L116" s="6"/>
      <c r="M116" s="6"/>
      <c r="N116" s="6"/>
      <c r="O116" s="31"/>
    </row>
    <row r="117" spans="1:15">
      <c r="A117" s="34">
        <v>107</v>
      </c>
      <c r="B117" s="35" t="s">
        <v>252</v>
      </c>
      <c r="C117" s="5">
        <f t="shared" si="16"/>
        <v>292</v>
      </c>
      <c r="D117" s="5">
        <f t="shared" si="17"/>
        <v>293</v>
      </c>
      <c r="E117" s="42">
        <v>1</v>
      </c>
      <c r="F117" s="42">
        <v>1</v>
      </c>
      <c r="G117" s="36" t="s">
        <v>253</v>
      </c>
      <c r="H117" s="37" t="s">
        <v>32</v>
      </c>
      <c r="I117" s="38"/>
      <c r="J117" s="39"/>
      <c r="K117" s="40"/>
      <c r="L117" s="40"/>
      <c r="M117" s="40"/>
      <c r="N117" s="40"/>
      <c r="O117" s="41"/>
    </row>
  </sheetData>
  <mergeCells count="28">
    <mergeCell ref="A9:G9"/>
    <mergeCell ref="H9:I9"/>
    <mergeCell ref="J9:M9"/>
    <mergeCell ref="N9:O9"/>
    <mergeCell ref="E4:F8"/>
    <mergeCell ref="A7:B7"/>
    <mergeCell ref="C7:D7"/>
    <mergeCell ref="G7:I7"/>
    <mergeCell ref="J7:O7"/>
    <mergeCell ref="A8:B8"/>
    <mergeCell ref="C8:D8"/>
    <mergeCell ref="G8:I8"/>
    <mergeCell ref="J8:O8"/>
    <mergeCell ref="A5:B5"/>
    <mergeCell ref="C5:D5"/>
    <mergeCell ref="G5:I5"/>
    <mergeCell ref="J5:O5"/>
    <mergeCell ref="A6:B6"/>
    <mergeCell ref="C6:D6"/>
    <mergeCell ref="G6:I6"/>
    <mergeCell ref="J6:O6"/>
    <mergeCell ref="A1:O1"/>
    <mergeCell ref="A2:O2"/>
    <mergeCell ref="A3:O3"/>
    <mergeCell ref="A4:B4"/>
    <mergeCell ref="C4:D4"/>
    <mergeCell ref="G4:I4"/>
    <mergeCell ref="J4:O4"/>
  </mergeCells>
  <pageMargins left="0.75" right="0.75" top="1" bottom="1" header="0.51180555555555596" footer="0.51180555555555596"/>
</worksheet>
</file>

<file path=xl/worksheets/sheet2.xml><?xml version="1.0" encoding="utf-8"?>
<worksheet xmlns="http://schemas.openxmlformats.org/spreadsheetml/2006/main" xmlns:r="http://schemas.openxmlformats.org/officeDocument/2006/relationships">
  <dimension ref="A1:O71"/>
  <sheetViews>
    <sheetView topLeftCell="A10" workbookViewId="0">
      <selection activeCell="I88" sqref="I88"/>
    </sheetView>
  </sheetViews>
  <sheetFormatPr defaultColWidth="9" defaultRowHeight="15"/>
  <cols>
    <col min="2" max="2" width="11.42578125" customWidth="1"/>
    <col min="5" max="5" width="9" style="7"/>
    <col min="6" max="6" width="10" customWidth="1"/>
    <col min="8" max="9" width="10.28515625" customWidth="1"/>
    <col min="14" max="14" width="11.28515625" customWidth="1"/>
  </cols>
  <sheetData>
    <row r="1" spans="1:15" ht="19.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</row>
    <row r="2" spans="1:15" ht="19.5">
      <c r="A2" s="57" t="s">
        <v>254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15" ht="19.5">
      <c r="A3" s="57" t="s">
        <v>1</v>
      </c>
      <c r="B3" s="57"/>
      <c r="C3" s="57"/>
      <c r="D3" s="57"/>
      <c r="E3" s="58"/>
      <c r="F3" s="58"/>
      <c r="G3" s="57"/>
      <c r="H3" s="57"/>
      <c r="I3" s="57"/>
      <c r="J3" s="57"/>
      <c r="K3" s="57"/>
      <c r="L3" s="57"/>
      <c r="M3" s="57"/>
      <c r="N3" s="57"/>
      <c r="O3" s="57"/>
    </row>
    <row r="4" spans="1:15" ht="18.75">
      <c r="A4" s="59" t="s">
        <v>2</v>
      </c>
      <c r="B4" s="59"/>
      <c r="C4" s="60" t="s">
        <v>255</v>
      </c>
      <c r="D4" s="60"/>
      <c r="E4" s="74"/>
      <c r="F4" s="75"/>
      <c r="G4" s="61" t="s">
        <v>3</v>
      </c>
      <c r="H4" s="62"/>
      <c r="I4" s="62"/>
      <c r="J4" s="63">
        <v>90.948999999999998</v>
      </c>
      <c r="K4" s="64"/>
      <c r="L4" s="64"/>
      <c r="M4" s="64"/>
      <c r="N4" s="64"/>
      <c r="O4" s="65"/>
    </row>
    <row r="5" spans="1:15" ht="18.75">
      <c r="A5" s="59" t="s">
        <v>4</v>
      </c>
      <c r="B5" s="59"/>
      <c r="C5" s="60" t="s">
        <v>256</v>
      </c>
      <c r="D5" s="60"/>
      <c r="E5" s="74"/>
      <c r="F5" s="75"/>
      <c r="G5" s="61" t="s">
        <v>5</v>
      </c>
      <c r="H5" s="62"/>
      <c r="I5" s="62"/>
      <c r="J5" s="63">
        <v>2465480.9270000001</v>
      </c>
      <c r="K5" s="64"/>
      <c r="L5" s="64"/>
      <c r="M5" s="64"/>
      <c r="N5" s="64"/>
      <c r="O5" s="65"/>
    </row>
    <row r="6" spans="1:15" ht="18.75">
      <c r="A6" s="59" t="s">
        <v>6</v>
      </c>
      <c r="B6" s="59"/>
      <c r="C6" s="60" t="s">
        <v>257</v>
      </c>
      <c r="D6" s="60"/>
      <c r="E6" s="74"/>
      <c r="F6" s="75"/>
      <c r="G6" s="61" t="s">
        <v>8</v>
      </c>
      <c r="H6" s="62"/>
      <c r="I6" s="62"/>
      <c r="J6" s="63">
        <v>468933.16800000001</v>
      </c>
      <c r="K6" s="64"/>
      <c r="L6" s="64"/>
      <c r="M6" s="64"/>
      <c r="N6" s="64"/>
      <c r="O6" s="65"/>
    </row>
    <row r="7" spans="1:15" ht="18.75">
      <c r="A7" s="59" t="s">
        <v>9</v>
      </c>
      <c r="B7" s="59"/>
      <c r="C7" s="60">
        <v>27</v>
      </c>
      <c r="D7" s="60"/>
      <c r="E7" s="74"/>
      <c r="F7" s="75"/>
      <c r="G7" s="61" t="s">
        <v>10</v>
      </c>
      <c r="H7" s="62"/>
      <c r="I7" s="62"/>
      <c r="J7" s="76" t="s">
        <v>73</v>
      </c>
      <c r="K7" s="77"/>
      <c r="L7" s="77"/>
      <c r="M7" s="77"/>
      <c r="N7" s="77"/>
      <c r="O7" s="78"/>
    </row>
    <row r="8" spans="1:15" ht="18.75">
      <c r="A8" s="79" t="s">
        <v>11</v>
      </c>
      <c r="B8" s="79"/>
      <c r="C8" s="80">
        <v>61</v>
      </c>
      <c r="D8" s="80"/>
      <c r="E8" s="74"/>
      <c r="F8" s="75"/>
      <c r="G8" s="81" t="s">
        <v>12</v>
      </c>
      <c r="H8" s="82"/>
      <c r="I8" s="82"/>
      <c r="J8" s="83" t="s">
        <v>34</v>
      </c>
      <c r="K8" s="84"/>
      <c r="L8" s="84"/>
      <c r="M8" s="84"/>
      <c r="N8" s="84"/>
      <c r="O8" s="85"/>
    </row>
    <row r="9" spans="1:15" ht="15.75">
      <c r="A9" s="66" t="s">
        <v>13</v>
      </c>
      <c r="B9" s="67"/>
      <c r="C9" s="67"/>
      <c r="D9" s="67"/>
      <c r="E9" s="67"/>
      <c r="F9" s="67"/>
      <c r="G9" s="68"/>
      <c r="H9" s="69" t="s">
        <v>14</v>
      </c>
      <c r="I9" s="70"/>
      <c r="J9" s="68" t="s">
        <v>15</v>
      </c>
      <c r="K9" s="71"/>
      <c r="L9" s="71"/>
      <c r="M9" s="71"/>
      <c r="N9" s="72" t="s">
        <v>16</v>
      </c>
      <c r="O9" s="73"/>
    </row>
    <row r="10" spans="1:15" ht="63">
      <c r="A10" s="8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22</v>
      </c>
      <c r="G10" s="4" t="s">
        <v>23</v>
      </c>
      <c r="H10" s="11" t="s">
        <v>24</v>
      </c>
      <c r="I10" s="17" t="s">
        <v>103</v>
      </c>
      <c r="J10" s="18" t="s">
        <v>25</v>
      </c>
      <c r="K10" s="4" t="s">
        <v>26</v>
      </c>
      <c r="L10" s="4" t="s">
        <v>27</v>
      </c>
      <c r="M10" s="4" t="s">
        <v>28</v>
      </c>
      <c r="N10" s="3" t="s">
        <v>29</v>
      </c>
      <c r="O10" s="19" t="s">
        <v>30</v>
      </c>
    </row>
    <row r="11" spans="1:15" ht="15.75">
      <c r="A11" s="8">
        <v>1</v>
      </c>
      <c r="B11" s="3" t="s">
        <v>258</v>
      </c>
      <c r="C11" s="5">
        <v>29</v>
      </c>
      <c r="D11" s="5">
        <f>C11+F11</f>
        <v>30</v>
      </c>
      <c r="E11" s="5">
        <v>0.98</v>
      </c>
      <c r="F11" s="5">
        <v>1</v>
      </c>
      <c r="G11" s="12" t="s">
        <v>259</v>
      </c>
      <c r="H11" s="13" t="s">
        <v>45</v>
      </c>
      <c r="I11" s="19"/>
      <c r="J11" s="20"/>
      <c r="K11" s="5"/>
      <c r="L11" s="5"/>
      <c r="M11" s="5"/>
      <c r="N11" s="3"/>
      <c r="O11" s="19"/>
    </row>
    <row r="12" spans="1:15">
      <c r="A12" s="9">
        <v>2</v>
      </c>
      <c r="B12" s="3" t="s">
        <v>260</v>
      </c>
      <c r="C12" s="5">
        <f>D11</f>
        <v>30</v>
      </c>
      <c r="D12" s="5">
        <f>C12+F12</f>
        <v>31</v>
      </c>
      <c r="E12" s="5">
        <v>0.98</v>
      </c>
      <c r="F12" s="5">
        <v>1</v>
      </c>
      <c r="G12" s="12" t="s">
        <v>261</v>
      </c>
      <c r="H12" s="13" t="s">
        <v>63</v>
      </c>
      <c r="I12" s="19"/>
      <c r="J12" s="20"/>
      <c r="K12" s="5"/>
      <c r="L12" s="5"/>
      <c r="M12" s="5"/>
      <c r="N12" s="3"/>
      <c r="O12" s="19"/>
    </row>
    <row r="13" spans="1:15" ht="15.75">
      <c r="A13" s="8">
        <v>3</v>
      </c>
      <c r="B13" s="3" t="s">
        <v>262</v>
      </c>
      <c r="C13" s="5">
        <f t="shared" ref="C13:C71" si="0">D12</f>
        <v>31</v>
      </c>
      <c r="D13" s="5">
        <f t="shared" ref="D13:D71" si="1">C13+F13</f>
        <v>32</v>
      </c>
      <c r="E13" s="5">
        <v>0.95</v>
      </c>
      <c r="F13" s="5">
        <v>1</v>
      </c>
      <c r="G13" s="12" t="s">
        <v>31</v>
      </c>
      <c r="H13" s="14" t="s">
        <v>32</v>
      </c>
      <c r="I13" s="19"/>
      <c r="J13" s="20"/>
      <c r="K13" s="5"/>
      <c r="L13" s="5"/>
      <c r="M13" s="5"/>
      <c r="N13" s="3"/>
      <c r="O13" s="19"/>
    </row>
    <row r="14" spans="1:15">
      <c r="A14" s="9">
        <v>4</v>
      </c>
      <c r="B14" s="3" t="s">
        <v>263</v>
      </c>
      <c r="C14" s="5">
        <f t="shared" si="0"/>
        <v>32</v>
      </c>
      <c r="D14" s="5">
        <f t="shared" si="1"/>
        <v>33</v>
      </c>
      <c r="E14" s="5">
        <v>0.95</v>
      </c>
      <c r="F14" s="5">
        <v>1</v>
      </c>
      <c r="G14" s="12" t="s">
        <v>31</v>
      </c>
      <c r="H14" s="13" t="s">
        <v>37</v>
      </c>
      <c r="I14" s="19"/>
      <c r="J14" s="20"/>
      <c r="K14" s="5"/>
      <c r="L14" s="5"/>
      <c r="M14" s="5"/>
      <c r="N14" s="3"/>
      <c r="O14" s="19"/>
    </row>
    <row r="15" spans="1:15" ht="15.75">
      <c r="A15" s="8">
        <v>5</v>
      </c>
      <c r="B15" s="3" t="s">
        <v>264</v>
      </c>
      <c r="C15" s="5">
        <f t="shared" si="0"/>
        <v>33</v>
      </c>
      <c r="D15" s="5">
        <f t="shared" si="1"/>
        <v>34</v>
      </c>
      <c r="E15" s="5">
        <v>0.95</v>
      </c>
      <c r="F15" s="5">
        <v>1</v>
      </c>
      <c r="G15" s="12" t="s">
        <v>31</v>
      </c>
      <c r="H15" s="13" t="s">
        <v>35</v>
      </c>
      <c r="I15" s="23"/>
      <c r="J15" s="20"/>
      <c r="K15" s="5"/>
      <c r="L15" s="5"/>
      <c r="M15" s="5"/>
      <c r="N15" s="3"/>
      <c r="O15" s="19"/>
    </row>
    <row r="16" spans="1:15">
      <c r="A16" s="9">
        <v>6</v>
      </c>
      <c r="B16" s="3" t="s">
        <v>265</v>
      </c>
      <c r="C16" s="5">
        <f t="shared" si="0"/>
        <v>34</v>
      </c>
      <c r="D16" s="5">
        <f t="shared" si="1"/>
        <v>35</v>
      </c>
      <c r="E16" s="5">
        <v>1</v>
      </c>
      <c r="F16" s="5">
        <v>1</v>
      </c>
      <c r="G16" s="12" t="s">
        <v>31</v>
      </c>
      <c r="H16" s="13" t="s">
        <v>39</v>
      </c>
      <c r="I16" s="19"/>
      <c r="J16" s="20"/>
      <c r="K16" s="5"/>
      <c r="L16" s="5"/>
      <c r="M16" s="5"/>
      <c r="N16" s="3"/>
      <c r="O16" s="19"/>
    </row>
    <row r="17" spans="1:15" ht="15.75">
      <c r="A17" s="8">
        <v>7</v>
      </c>
      <c r="B17" s="3" t="s">
        <v>266</v>
      </c>
      <c r="C17" s="10">
        <v>64</v>
      </c>
      <c r="D17" s="10">
        <f t="shared" si="1"/>
        <v>65</v>
      </c>
      <c r="E17" s="10">
        <v>1</v>
      </c>
      <c r="F17" s="10">
        <v>1</v>
      </c>
      <c r="G17" s="15" t="s">
        <v>36</v>
      </c>
      <c r="H17" s="26" t="s">
        <v>35</v>
      </c>
      <c r="I17" s="24"/>
      <c r="J17" s="22"/>
      <c r="K17" s="10"/>
      <c r="L17" s="10"/>
      <c r="M17" s="10"/>
      <c r="N17" s="25"/>
      <c r="O17" s="24"/>
    </row>
    <row r="18" spans="1:15">
      <c r="A18" s="9">
        <v>8</v>
      </c>
      <c r="B18" s="3" t="s">
        <v>267</v>
      </c>
      <c r="C18" s="5">
        <f t="shared" si="0"/>
        <v>65</v>
      </c>
      <c r="D18" s="5">
        <f t="shared" si="1"/>
        <v>66</v>
      </c>
      <c r="E18" s="5">
        <v>1</v>
      </c>
      <c r="F18" s="5">
        <v>1</v>
      </c>
      <c r="G18" s="12" t="s">
        <v>74</v>
      </c>
      <c r="H18" s="14" t="s">
        <v>37</v>
      </c>
      <c r="I18" s="23"/>
      <c r="J18" s="20"/>
      <c r="K18" s="5"/>
      <c r="L18" s="5"/>
      <c r="M18" s="5"/>
      <c r="N18" s="3"/>
      <c r="O18" s="19"/>
    </row>
    <row r="19" spans="1:15" ht="15.75">
      <c r="A19" s="8">
        <v>9</v>
      </c>
      <c r="B19" s="3" t="s">
        <v>268</v>
      </c>
      <c r="C19" s="5">
        <f t="shared" si="0"/>
        <v>66</v>
      </c>
      <c r="D19" s="5">
        <f t="shared" si="1"/>
        <v>67</v>
      </c>
      <c r="E19" s="5">
        <v>1</v>
      </c>
      <c r="F19" s="5">
        <v>1</v>
      </c>
      <c r="G19" s="12" t="s">
        <v>74</v>
      </c>
      <c r="H19" s="14" t="s">
        <v>39</v>
      </c>
      <c r="I19" s="23"/>
      <c r="J19" s="20"/>
      <c r="K19" s="5"/>
      <c r="L19" s="5"/>
      <c r="M19" s="5"/>
      <c r="N19" s="3"/>
      <c r="O19" s="19"/>
    </row>
    <row r="20" spans="1:15">
      <c r="A20" s="9">
        <v>10</v>
      </c>
      <c r="B20" s="3" t="s">
        <v>269</v>
      </c>
      <c r="C20" s="5">
        <f t="shared" si="0"/>
        <v>67</v>
      </c>
      <c r="D20" s="5">
        <f t="shared" si="1"/>
        <v>68</v>
      </c>
      <c r="E20" s="5">
        <v>1</v>
      </c>
      <c r="F20" s="5">
        <v>1</v>
      </c>
      <c r="G20" s="12" t="s">
        <v>74</v>
      </c>
      <c r="H20" s="14" t="s">
        <v>37</v>
      </c>
      <c r="I20" s="23"/>
      <c r="J20" s="20"/>
      <c r="K20" s="5"/>
      <c r="L20" s="5"/>
      <c r="M20" s="5"/>
      <c r="N20" s="3"/>
      <c r="O20" s="19"/>
    </row>
    <row r="21" spans="1:15" ht="15.75">
      <c r="A21" s="8">
        <v>11</v>
      </c>
      <c r="B21" s="3" t="s">
        <v>270</v>
      </c>
      <c r="C21" s="5">
        <f t="shared" si="0"/>
        <v>68</v>
      </c>
      <c r="D21" s="5">
        <f t="shared" si="1"/>
        <v>69</v>
      </c>
      <c r="E21" s="5">
        <v>1</v>
      </c>
      <c r="F21" s="5">
        <v>1</v>
      </c>
      <c r="G21" s="12" t="s">
        <v>271</v>
      </c>
      <c r="H21" s="13" t="s">
        <v>84</v>
      </c>
      <c r="I21" s="23"/>
      <c r="J21" s="20"/>
      <c r="K21" s="5"/>
      <c r="L21" s="5"/>
      <c r="M21" s="5"/>
      <c r="N21" s="3"/>
      <c r="O21" s="19"/>
    </row>
    <row r="22" spans="1:15">
      <c r="A22" s="9">
        <v>12</v>
      </c>
      <c r="B22" s="3" t="s">
        <v>272</v>
      </c>
      <c r="C22" s="5">
        <f t="shared" si="0"/>
        <v>69</v>
      </c>
      <c r="D22" s="5">
        <f t="shared" si="1"/>
        <v>70</v>
      </c>
      <c r="E22" s="5">
        <v>1</v>
      </c>
      <c r="F22" s="5">
        <v>1</v>
      </c>
      <c r="G22" s="12" t="s">
        <v>273</v>
      </c>
      <c r="H22" s="13" t="s">
        <v>274</v>
      </c>
      <c r="I22" s="19"/>
      <c r="J22" s="20"/>
      <c r="K22" s="5"/>
      <c r="L22" s="5"/>
      <c r="M22" s="5"/>
      <c r="N22" s="3"/>
      <c r="O22" s="19"/>
    </row>
    <row r="23" spans="1:15" ht="15.75">
      <c r="A23" s="8">
        <v>13</v>
      </c>
      <c r="B23" s="3" t="s">
        <v>275</v>
      </c>
      <c r="C23" s="5">
        <f t="shared" si="0"/>
        <v>70</v>
      </c>
      <c r="D23" s="5">
        <f t="shared" si="1"/>
        <v>71</v>
      </c>
      <c r="E23" s="5">
        <v>0.97</v>
      </c>
      <c r="F23" s="5">
        <v>1</v>
      </c>
      <c r="G23" s="12" t="s">
        <v>273</v>
      </c>
      <c r="H23" s="13" t="s">
        <v>276</v>
      </c>
      <c r="I23" s="19"/>
      <c r="J23" s="20"/>
      <c r="K23" s="5"/>
      <c r="L23" s="5"/>
      <c r="M23" s="5"/>
      <c r="N23" s="3"/>
      <c r="O23" s="19"/>
    </row>
    <row r="24" spans="1:15">
      <c r="A24" s="9">
        <v>14</v>
      </c>
      <c r="B24" s="3" t="s">
        <v>277</v>
      </c>
      <c r="C24" s="5">
        <f t="shared" si="0"/>
        <v>71</v>
      </c>
      <c r="D24" s="5">
        <f t="shared" si="1"/>
        <v>72</v>
      </c>
      <c r="E24" s="5">
        <v>0.97</v>
      </c>
      <c r="F24" s="5">
        <v>1</v>
      </c>
      <c r="G24" s="12" t="s">
        <v>273</v>
      </c>
      <c r="H24" s="13" t="s">
        <v>157</v>
      </c>
      <c r="I24" s="19"/>
      <c r="J24" s="20"/>
      <c r="K24" s="5"/>
      <c r="L24" s="5"/>
      <c r="M24" s="5"/>
      <c r="N24" s="3"/>
      <c r="O24" s="19"/>
    </row>
    <row r="25" spans="1:15" ht="15.75">
      <c r="A25" s="8">
        <v>15</v>
      </c>
      <c r="B25" s="3" t="s">
        <v>278</v>
      </c>
      <c r="C25" s="5">
        <f t="shared" si="0"/>
        <v>72</v>
      </c>
      <c r="D25" s="5">
        <f t="shared" si="1"/>
        <v>73</v>
      </c>
      <c r="E25" s="5">
        <v>0.97</v>
      </c>
      <c r="F25" s="5">
        <v>1</v>
      </c>
      <c r="G25" s="12" t="s">
        <v>273</v>
      </c>
      <c r="H25" s="13" t="s">
        <v>84</v>
      </c>
      <c r="I25" s="19"/>
      <c r="J25" s="20"/>
      <c r="K25" s="5"/>
      <c r="L25" s="5"/>
      <c r="M25" s="5"/>
      <c r="N25" s="3" t="s">
        <v>76</v>
      </c>
      <c r="O25" s="19"/>
    </row>
    <row r="26" spans="1:15" ht="15.75">
      <c r="A26" s="8">
        <v>16</v>
      </c>
      <c r="B26" s="3" t="s">
        <v>279</v>
      </c>
      <c r="C26" s="5">
        <f t="shared" si="0"/>
        <v>73</v>
      </c>
      <c r="D26" s="5">
        <f t="shared" si="1"/>
        <v>74</v>
      </c>
      <c r="E26" s="5">
        <v>0.87</v>
      </c>
      <c r="F26" s="5">
        <v>1</v>
      </c>
      <c r="G26" s="12" t="s">
        <v>280</v>
      </c>
      <c r="H26" s="13" t="s">
        <v>39</v>
      </c>
      <c r="I26" s="23"/>
      <c r="J26" s="20"/>
      <c r="K26" s="5"/>
      <c r="L26" s="5"/>
      <c r="M26" s="5"/>
      <c r="N26" s="3"/>
      <c r="O26" s="19"/>
    </row>
    <row r="27" spans="1:15">
      <c r="A27" s="9">
        <v>17</v>
      </c>
      <c r="B27" s="3" t="s">
        <v>281</v>
      </c>
      <c r="C27" s="5">
        <f t="shared" si="0"/>
        <v>74</v>
      </c>
      <c r="D27" s="5">
        <f t="shared" si="1"/>
        <v>75</v>
      </c>
      <c r="E27" s="5">
        <v>0.87</v>
      </c>
      <c r="F27" s="5">
        <v>1</v>
      </c>
      <c r="G27" s="12" t="s">
        <v>282</v>
      </c>
      <c r="H27" s="13" t="s">
        <v>45</v>
      </c>
      <c r="I27" s="33" t="s">
        <v>107</v>
      </c>
      <c r="J27" s="20"/>
      <c r="K27" s="5"/>
      <c r="L27" s="5"/>
      <c r="M27" s="5"/>
      <c r="N27" s="3"/>
      <c r="O27" s="19"/>
    </row>
    <row r="28" spans="1:15" ht="15.75">
      <c r="A28" s="8">
        <v>18</v>
      </c>
      <c r="B28" s="3" t="s">
        <v>283</v>
      </c>
      <c r="C28" s="5">
        <f t="shared" si="0"/>
        <v>75</v>
      </c>
      <c r="D28" s="5">
        <f t="shared" si="1"/>
        <v>76</v>
      </c>
      <c r="E28" s="5">
        <v>0.87</v>
      </c>
      <c r="F28" s="5">
        <v>1</v>
      </c>
      <c r="G28" s="12" t="s">
        <v>282</v>
      </c>
      <c r="H28" s="13" t="s">
        <v>284</v>
      </c>
      <c r="I28" s="33" t="s">
        <v>107</v>
      </c>
      <c r="J28" s="20"/>
      <c r="K28" s="5"/>
      <c r="L28" s="5"/>
      <c r="M28" s="5"/>
      <c r="N28" s="3"/>
      <c r="O28" s="19"/>
    </row>
    <row r="29" spans="1:15">
      <c r="A29" s="9">
        <v>19</v>
      </c>
      <c r="B29" s="3" t="s">
        <v>285</v>
      </c>
      <c r="C29" s="5">
        <f t="shared" si="0"/>
        <v>76</v>
      </c>
      <c r="D29" s="5">
        <f t="shared" si="1"/>
        <v>77</v>
      </c>
      <c r="E29" s="5">
        <v>0.97</v>
      </c>
      <c r="F29" s="5">
        <v>1</v>
      </c>
      <c r="G29" s="12" t="s">
        <v>282</v>
      </c>
      <c r="H29" s="13" t="s">
        <v>133</v>
      </c>
      <c r="I29" s="33" t="s">
        <v>107</v>
      </c>
      <c r="J29" s="20"/>
      <c r="K29" s="5"/>
      <c r="L29" s="5"/>
      <c r="M29" s="5"/>
      <c r="N29" s="3"/>
      <c r="O29" s="19"/>
    </row>
    <row r="30" spans="1:15" ht="15.75">
      <c r="A30" s="8">
        <v>20</v>
      </c>
      <c r="B30" s="3" t="s">
        <v>286</v>
      </c>
      <c r="C30" s="5">
        <f t="shared" si="0"/>
        <v>77</v>
      </c>
      <c r="D30" s="5">
        <f t="shared" si="1"/>
        <v>78</v>
      </c>
      <c r="E30" s="5">
        <v>0.97</v>
      </c>
      <c r="F30" s="5">
        <v>1</v>
      </c>
      <c r="G30" s="12" t="s">
        <v>282</v>
      </c>
      <c r="H30" s="13" t="s">
        <v>64</v>
      </c>
      <c r="I30" s="33" t="s">
        <v>107</v>
      </c>
      <c r="J30" s="20"/>
      <c r="K30" s="5"/>
      <c r="L30" s="5"/>
      <c r="M30" s="5"/>
      <c r="N30" s="3"/>
      <c r="O30" s="19"/>
    </row>
    <row r="31" spans="1:15">
      <c r="A31" s="9">
        <v>21</v>
      </c>
      <c r="B31" s="3" t="s">
        <v>287</v>
      </c>
      <c r="C31" s="5">
        <f t="shared" si="0"/>
        <v>78</v>
      </c>
      <c r="D31" s="5">
        <f t="shared" si="1"/>
        <v>79</v>
      </c>
      <c r="E31" s="5">
        <v>0.97</v>
      </c>
      <c r="F31" s="5">
        <v>1</v>
      </c>
      <c r="G31" s="12" t="s">
        <v>288</v>
      </c>
      <c r="H31" s="13" t="s">
        <v>45</v>
      </c>
      <c r="I31" s="33" t="s">
        <v>107</v>
      </c>
      <c r="J31" s="20"/>
      <c r="K31" s="5"/>
      <c r="L31" s="5"/>
      <c r="M31" s="5"/>
      <c r="N31" s="3"/>
      <c r="O31" s="19"/>
    </row>
    <row r="32" spans="1:15" ht="15.75">
      <c r="A32" s="8">
        <v>22</v>
      </c>
      <c r="B32" s="3" t="s">
        <v>289</v>
      </c>
      <c r="C32" s="5">
        <f t="shared" si="0"/>
        <v>79</v>
      </c>
      <c r="D32" s="5">
        <f t="shared" si="1"/>
        <v>80</v>
      </c>
      <c r="E32" s="5">
        <v>1</v>
      </c>
      <c r="F32" s="5">
        <v>1</v>
      </c>
      <c r="G32" s="12" t="s">
        <v>75</v>
      </c>
      <c r="H32" s="13" t="s">
        <v>39</v>
      </c>
      <c r="I32" s="23"/>
      <c r="J32" s="20"/>
      <c r="K32" s="5"/>
      <c r="L32" s="5"/>
      <c r="M32" s="5"/>
      <c r="N32" s="3"/>
      <c r="O32" s="19"/>
    </row>
    <row r="33" spans="1:15">
      <c r="A33" s="9">
        <v>23</v>
      </c>
      <c r="B33" s="3" t="s">
        <v>290</v>
      </c>
      <c r="C33" s="5">
        <f t="shared" si="0"/>
        <v>80</v>
      </c>
      <c r="D33" s="5">
        <f t="shared" si="1"/>
        <v>81</v>
      </c>
      <c r="E33" s="5">
        <v>1</v>
      </c>
      <c r="F33" s="5">
        <v>1</v>
      </c>
      <c r="G33" s="12" t="s">
        <v>75</v>
      </c>
      <c r="H33" s="13" t="s">
        <v>37</v>
      </c>
      <c r="I33" s="19"/>
      <c r="J33" s="20"/>
      <c r="K33" s="5"/>
      <c r="L33" s="5"/>
      <c r="M33" s="5"/>
      <c r="N33" s="3"/>
      <c r="O33" s="19"/>
    </row>
    <row r="34" spans="1:15" ht="15.75">
      <c r="A34" s="8">
        <v>24</v>
      </c>
      <c r="B34" s="3" t="s">
        <v>291</v>
      </c>
      <c r="C34" s="10">
        <v>85</v>
      </c>
      <c r="D34" s="10">
        <f t="shared" si="1"/>
        <v>86</v>
      </c>
      <c r="E34" s="10">
        <v>0.91</v>
      </c>
      <c r="F34" s="10">
        <v>1</v>
      </c>
      <c r="G34" s="15" t="s">
        <v>68</v>
      </c>
      <c r="H34" s="16" t="s">
        <v>35</v>
      </c>
      <c r="I34" s="24"/>
      <c r="J34" s="22"/>
      <c r="K34" s="10"/>
      <c r="L34" s="10"/>
      <c r="M34" s="10"/>
      <c r="N34" s="25"/>
      <c r="O34" s="24"/>
    </row>
    <row r="35" spans="1:15">
      <c r="A35" s="9">
        <v>25</v>
      </c>
      <c r="B35" s="3" t="s">
        <v>292</v>
      </c>
      <c r="C35" s="5">
        <f t="shared" si="0"/>
        <v>86</v>
      </c>
      <c r="D35" s="5">
        <f t="shared" si="1"/>
        <v>87</v>
      </c>
      <c r="E35" s="5">
        <v>0.91</v>
      </c>
      <c r="F35" s="5">
        <v>1</v>
      </c>
      <c r="G35" s="12" t="s">
        <v>68</v>
      </c>
      <c r="H35" s="13" t="s">
        <v>84</v>
      </c>
      <c r="I35" s="19"/>
      <c r="J35" s="20"/>
      <c r="K35" s="5"/>
      <c r="L35" s="5"/>
      <c r="M35" s="5"/>
      <c r="N35" s="3"/>
      <c r="O35" s="19"/>
    </row>
    <row r="36" spans="1:15" ht="15.75">
      <c r="A36" s="8">
        <v>26</v>
      </c>
      <c r="B36" s="3" t="s">
        <v>293</v>
      </c>
      <c r="C36" s="5">
        <f t="shared" si="0"/>
        <v>87</v>
      </c>
      <c r="D36" s="5">
        <f t="shared" si="1"/>
        <v>88</v>
      </c>
      <c r="E36" s="5">
        <v>0.91</v>
      </c>
      <c r="F36" s="5">
        <v>1</v>
      </c>
      <c r="G36" s="12" t="s">
        <v>69</v>
      </c>
      <c r="H36" s="13" t="s">
        <v>121</v>
      </c>
      <c r="I36" s="19"/>
      <c r="J36" s="20"/>
      <c r="K36" s="5"/>
      <c r="L36" s="5"/>
      <c r="M36" s="5"/>
      <c r="N36" s="3"/>
      <c r="O36" s="19"/>
    </row>
    <row r="37" spans="1:15">
      <c r="A37" s="9">
        <v>27</v>
      </c>
      <c r="B37" s="3" t="s">
        <v>294</v>
      </c>
      <c r="C37" s="5">
        <f t="shared" si="0"/>
        <v>88</v>
      </c>
      <c r="D37" s="5">
        <f t="shared" si="1"/>
        <v>89</v>
      </c>
      <c r="E37" s="5">
        <v>0.91</v>
      </c>
      <c r="F37" s="5">
        <v>1</v>
      </c>
      <c r="G37" s="12" t="s">
        <v>70</v>
      </c>
      <c r="H37" s="13" t="s">
        <v>64</v>
      </c>
      <c r="I37" s="19"/>
      <c r="J37" s="20"/>
      <c r="K37" s="5"/>
      <c r="L37" s="5"/>
      <c r="M37" s="5"/>
      <c r="N37" s="3"/>
      <c r="O37" s="19"/>
    </row>
    <row r="38" spans="1:15" ht="15.75">
      <c r="A38" s="8">
        <v>28</v>
      </c>
      <c r="B38" s="3" t="s">
        <v>295</v>
      </c>
      <c r="C38" s="5">
        <f t="shared" si="0"/>
        <v>89</v>
      </c>
      <c r="D38" s="5">
        <f t="shared" si="1"/>
        <v>90</v>
      </c>
      <c r="E38" s="5">
        <v>0.91</v>
      </c>
      <c r="F38" s="5">
        <v>1</v>
      </c>
      <c r="G38" s="12" t="s">
        <v>70</v>
      </c>
      <c r="H38" s="13" t="s">
        <v>84</v>
      </c>
      <c r="I38" s="19"/>
      <c r="J38" s="20"/>
      <c r="K38" s="5"/>
      <c r="L38" s="5"/>
      <c r="M38" s="5"/>
      <c r="N38" s="3"/>
      <c r="O38" s="19"/>
    </row>
    <row r="39" spans="1:15">
      <c r="A39" s="9">
        <v>29</v>
      </c>
      <c r="B39" s="3" t="s">
        <v>296</v>
      </c>
      <c r="C39" s="5">
        <f t="shared" si="0"/>
        <v>90</v>
      </c>
      <c r="D39" s="5">
        <f t="shared" si="1"/>
        <v>91</v>
      </c>
      <c r="E39" s="5">
        <v>0.91</v>
      </c>
      <c r="F39" s="5">
        <v>1</v>
      </c>
      <c r="G39" s="12" t="s">
        <v>70</v>
      </c>
      <c r="H39" s="13" t="s">
        <v>37</v>
      </c>
      <c r="I39" s="19"/>
      <c r="J39" s="20"/>
      <c r="K39" s="5"/>
      <c r="L39" s="5"/>
      <c r="M39" s="5"/>
      <c r="N39" s="3"/>
      <c r="O39" s="19"/>
    </row>
    <row r="40" spans="1:15" ht="15.75">
      <c r="A40" s="8">
        <v>30</v>
      </c>
      <c r="B40" s="3" t="s">
        <v>297</v>
      </c>
      <c r="C40" s="5">
        <f t="shared" si="0"/>
        <v>91</v>
      </c>
      <c r="D40" s="5">
        <f t="shared" si="1"/>
        <v>92</v>
      </c>
      <c r="E40" s="5">
        <v>0.89</v>
      </c>
      <c r="F40" s="5">
        <v>1</v>
      </c>
      <c r="G40" s="12" t="s">
        <v>70</v>
      </c>
      <c r="H40" s="13" t="s">
        <v>37</v>
      </c>
      <c r="I40" s="19"/>
      <c r="J40" s="20"/>
      <c r="K40" s="5"/>
      <c r="L40" s="5"/>
      <c r="M40" s="5"/>
      <c r="N40" s="3" t="str">
        <f>B40</f>
        <v>MBMJ11/30</v>
      </c>
      <c r="O40" s="19"/>
    </row>
    <row r="41" spans="1:15" ht="15.75">
      <c r="A41" s="8">
        <v>31</v>
      </c>
      <c r="B41" s="3" t="s">
        <v>298</v>
      </c>
      <c r="C41" s="5">
        <f t="shared" si="0"/>
        <v>92</v>
      </c>
      <c r="D41" s="5">
        <f t="shared" si="1"/>
        <v>93</v>
      </c>
      <c r="E41" s="5">
        <v>0.89</v>
      </c>
      <c r="F41" s="5">
        <v>1</v>
      </c>
      <c r="G41" s="12" t="s">
        <v>70</v>
      </c>
      <c r="H41" s="13" t="s">
        <v>91</v>
      </c>
      <c r="I41" s="19"/>
      <c r="J41" s="20"/>
      <c r="K41" s="5"/>
      <c r="L41" s="5"/>
      <c r="M41" s="5"/>
      <c r="N41" s="3"/>
      <c r="O41" s="19"/>
    </row>
    <row r="42" spans="1:15">
      <c r="A42" s="9">
        <v>32</v>
      </c>
      <c r="B42" s="3" t="s">
        <v>299</v>
      </c>
      <c r="C42" s="5">
        <f t="shared" si="0"/>
        <v>93</v>
      </c>
      <c r="D42" s="5">
        <f t="shared" si="1"/>
        <v>94</v>
      </c>
      <c r="E42" s="5">
        <v>0.89</v>
      </c>
      <c r="F42" s="5">
        <v>1</v>
      </c>
      <c r="G42" s="12" t="s">
        <v>300</v>
      </c>
      <c r="H42" s="13" t="s">
        <v>37</v>
      </c>
      <c r="I42" s="19"/>
      <c r="J42" s="20"/>
      <c r="K42" s="5"/>
      <c r="L42" s="5"/>
      <c r="M42" s="5"/>
      <c r="N42" s="3"/>
      <c r="O42" s="19"/>
    </row>
    <row r="43" spans="1:15" ht="15.75">
      <c r="A43" s="8">
        <v>33</v>
      </c>
      <c r="B43" s="3" t="s">
        <v>301</v>
      </c>
      <c r="C43" s="10">
        <v>101</v>
      </c>
      <c r="D43" s="10">
        <f t="shared" si="1"/>
        <v>102</v>
      </c>
      <c r="E43" s="10">
        <v>0.91</v>
      </c>
      <c r="F43" s="10">
        <v>1</v>
      </c>
      <c r="G43" s="15" t="s">
        <v>38</v>
      </c>
      <c r="H43" s="16" t="s">
        <v>91</v>
      </c>
      <c r="I43" s="24"/>
      <c r="J43" s="22"/>
      <c r="K43" s="10"/>
      <c r="L43" s="10"/>
      <c r="M43" s="10"/>
      <c r="N43" s="25"/>
      <c r="O43" s="24"/>
    </row>
    <row r="44" spans="1:15">
      <c r="A44" s="9">
        <v>34</v>
      </c>
      <c r="B44" s="3" t="s">
        <v>302</v>
      </c>
      <c r="C44" s="5">
        <f t="shared" si="0"/>
        <v>102</v>
      </c>
      <c r="D44" s="5">
        <f t="shared" si="1"/>
        <v>103</v>
      </c>
      <c r="E44" s="5">
        <v>0.91</v>
      </c>
      <c r="F44" s="5">
        <v>1</v>
      </c>
      <c r="G44" s="12" t="s">
        <v>38</v>
      </c>
      <c r="H44" s="13" t="s">
        <v>133</v>
      </c>
      <c r="I44" s="23"/>
      <c r="J44" s="20"/>
      <c r="K44" s="5"/>
      <c r="L44" s="5"/>
      <c r="M44" s="5"/>
      <c r="N44" s="3"/>
      <c r="O44" s="19"/>
    </row>
    <row r="45" spans="1:15" ht="15.75">
      <c r="A45" s="8">
        <v>35</v>
      </c>
      <c r="B45" s="3" t="s">
        <v>303</v>
      </c>
      <c r="C45" s="5">
        <f t="shared" si="0"/>
        <v>103</v>
      </c>
      <c r="D45" s="5">
        <f t="shared" si="1"/>
        <v>104</v>
      </c>
      <c r="E45" s="5">
        <v>0.94</v>
      </c>
      <c r="F45" s="5">
        <v>1</v>
      </c>
      <c r="G45" s="12" t="s">
        <v>62</v>
      </c>
      <c r="H45" s="13" t="s">
        <v>42</v>
      </c>
      <c r="I45" s="19"/>
      <c r="J45" s="28"/>
      <c r="K45" s="6"/>
      <c r="L45" s="6"/>
      <c r="M45" s="6"/>
      <c r="N45" s="6"/>
      <c r="O45" s="31"/>
    </row>
    <row r="46" spans="1:15">
      <c r="A46" s="9">
        <v>36</v>
      </c>
      <c r="B46" s="3" t="s">
        <v>304</v>
      </c>
      <c r="C46" s="5">
        <f t="shared" si="0"/>
        <v>104</v>
      </c>
      <c r="D46" s="5">
        <f t="shared" si="1"/>
        <v>105</v>
      </c>
      <c r="E46" s="5">
        <v>0.94</v>
      </c>
      <c r="F46" s="5">
        <v>1</v>
      </c>
      <c r="G46" s="12" t="s">
        <v>56</v>
      </c>
      <c r="H46" s="13" t="s">
        <v>45</v>
      </c>
      <c r="I46" s="19"/>
      <c r="J46" s="28"/>
      <c r="K46" s="6"/>
      <c r="L46" s="6"/>
      <c r="M46" s="6"/>
      <c r="N46" s="6"/>
      <c r="O46" s="31"/>
    </row>
    <row r="47" spans="1:15" ht="15.75">
      <c r="A47" s="8">
        <v>37</v>
      </c>
      <c r="B47" s="3" t="s">
        <v>305</v>
      </c>
      <c r="C47" s="5">
        <f t="shared" si="0"/>
        <v>105</v>
      </c>
      <c r="D47" s="5">
        <f t="shared" si="1"/>
        <v>106</v>
      </c>
      <c r="E47" s="5">
        <v>0.94</v>
      </c>
      <c r="F47" s="5">
        <v>1</v>
      </c>
      <c r="G47" s="12" t="s">
        <v>56</v>
      </c>
      <c r="H47" s="13" t="s">
        <v>37</v>
      </c>
      <c r="I47" s="19"/>
      <c r="J47" s="28"/>
      <c r="K47" s="6"/>
      <c r="L47" s="6"/>
      <c r="M47" s="6"/>
      <c r="N47" s="6"/>
      <c r="O47" s="31"/>
    </row>
    <row r="48" spans="1:15">
      <c r="A48" s="9">
        <v>38</v>
      </c>
      <c r="B48" s="3" t="s">
        <v>306</v>
      </c>
      <c r="C48" s="5">
        <f t="shared" si="0"/>
        <v>106</v>
      </c>
      <c r="D48" s="5">
        <f t="shared" si="1"/>
        <v>107</v>
      </c>
      <c r="E48" s="5">
        <v>0.96</v>
      </c>
      <c r="F48" s="5">
        <v>1</v>
      </c>
      <c r="G48" s="12" t="s">
        <v>56</v>
      </c>
      <c r="H48" s="13" t="s">
        <v>39</v>
      </c>
      <c r="I48" s="19"/>
      <c r="J48" s="28"/>
      <c r="K48" s="6"/>
      <c r="L48" s="6"/>
      <c r="M48" s="6"/>
      <c r="N48" s="6"/>
      <c r="O48" s="31"/>
    </row>
    <row r="49" spans="1:15" ht="15.75">
      <c r="A49" s="8">
        <v>39</v>
      </c>
      <c r="B49" s="3" t="s">
        <v>307</v>
      </c>
      <c r="C49" s="5">
        <f t="shared" si="0"/>
        <v>107</v>
      </c>
      <c r="D49" s="5">
        <f t="shared" si="1"/>
        <v>108</v>
      </c>
      <c r="E49" s="5">
        <v>0.96</v>
      </c>
      <c r="F49" s="5">
        <v>1</v>
      </c>
      <c r="G49" s="12" t="s">
        <v>56</v>
      </c>
      <c r="H49" s="13" t="s">
        <v>133</v>
      </c>
      <c r="I49" s="19"/>
      <c r="J49" s="28"/>
      <c r="K49" s="6"/>
      <c r="L49" s="6"/>
      <c r="M49" s="6"/>
      <c r="N49" s="6"/>
      <c r="O49" s="31"/>
    </row>
    <row r="50" spans="1:15">
      <c r="A50" s="9">
        <v>40</v>
      </c>
      <c r="B50" s="3" t="s">
        <v>308</v>
      </c>
      <c r="C50" s="5">
        <f t="shared" si="0"/>
        <v>108</v>
      </c>
      <c r="D50" s="5">
        <f t="shared" si="1"/>
        <v>109</v>
      </c>
      <c r="E50" s="5">
        <v>0.96</v>
      </c>
      <c r="F50" s="5">
        <v>1</v>
      </c>
      <c r="G50" s="12" t="s">
        <v>40</v>
      </c>
      <c r="H50" s="13" t="s">
        <v>35</v>
      </c>
      <c r="I50" s="19"/>
      <c r="J50" s="28"/>
      <c r="K50" s="6"/>
      <c r="L50" s="6"/>
      <c r="M50" s="6"/>
      <c r="N50" s="6"/>
      <c r="O50" s="31"/>
    </row>
    <row r="51" spans="1:15" ht="15.75">
      <c r="A51" s="8">
        <v>41</v>
      </c>
      <c r="B51" s="3" t="s">
        <v>309</v>
      </c>
      <c r="C51" s="5">
        <f t="shared" si="0"/>
        <v>109</v>
      </c>
      <c r="D51" s="5">
        <f t="shared" si="1"/>
        <v>110</v>
      </c>
      <c r="E51" s="5">
        <v>0.92</v>
      </c>
      <c r="F51" s="5">
        <v>1</v>
      </c>
      <c r="G51" s="12" t="s">
        <v>41</v>
      </c>
      <c r="H51" s="13" t="s">
        <v>39</v>
      </c>
      <c r="I51" s="19"/>
      <c r="J51" s="28"/>
      <c r="K51" s="6"/>
      <c r="L51" s="6"/>
      <c r="M51" s="6"/>
      <c r="N51" s="6"/>
      <c r="O51" s="31"/>
    </row>
    <row r="52" spans="1:15">
      <c r="A52" s="9">
        <v>42</v>
      </c>
      <c r="B52" s="3" t="s">
        <v>310</v>
      </c>
      <c r="C52" s="5">
        <f t="shared" si="0"/>
        <v>110</v>
      </c>
      <c r="D52" s="5">
        <f t="shared" si="1"/>
        <v>111</v>
      </c>
      <c r="E52" s="5">
        <v>0.92</v>
      </c>
      <c r="F52" s="5">
        <v>1</v>
      </c>
      <c r="G52" s="12" t="s">
        <v>41</v>
      </c>
      <c r="H52" s="13" t="s">
        <v>37</v>
      </c>
      <c r="I52" s="19"/>
      <c r="J52" s="28"/>
      <c r="K52" s="6"/>
      <c r="L52" s="6"/>
      <c r="M52" s="6"/>
      <c r="N52" s="6"/>
      <c r="O52" s="31"/>
    </row>
    <row r="53" spans="1:15" ht="15.75">
      <c r="A53" s="8">
        <v>43</v>
      </c>
      <c r="B53" s="3" t="s">
        <v>311</v>
      </c>
      <c r="C53" s="10">
        <v>117</v>
      </c>
      <c r="D53" s="10">
        <f t="shared" si="1"/>
        <v>118</v>
      </c>
      <c r="E53" s="10">
        <v>1</v>
      </c>
      <c r="F53" s="10">
        <v>1</v>
      </c>
      <c r="G53" s="15" t="s">
        <v>44</v>
      </c>
      <c r="H53" s="16" t="s">
        <v>35</v>
      </c>
      <c r="I53" s="24"/>
      <c r="J53" s="29"/>
      <c r="K53" s="30"/>
      <c r="L53" s="30"/>
      <c r="M53" s="30"/>
      <c r="N53" s="30"/>
      <c r="O53" s="32"/>
    </row>
    <row r="54" spans="1:15">
      <c r="A54" s="9">
        <v>44</v>
      </c>
      <c r="B54" s="3" t="s">
        <v>312</v>
      </c>
      <c r="C54" s="5">
        <f t="shared" si="0"/>
        <v>118</v>
      </c>
      <c r="D54" s="5">
        <f t="shared" si="1"/>
        <v>119</v>
      </c>
      <c r="E54" s="5">
        <v>0.98</v>
      </c>
      <c r="F54" s="5">
        <v>1</v>
      </c>
      <c r="G54" s="12" t="s">
        <v>47</v>
      </c>
      <c r="H54" s="13" t="s">
        <v>35</v>
      </c>
      <c r="I54" s="19"/>
      <c r="J54" s="28"/>
      <c r="K54" s="6"/>
      <c r="L54" s="6"/>
      <c r="M54" s="6"/>
      <c r="N54" s="6"/>
      <c r="O54" s="31"/>
    </row>
    <row r="55" spans="1:15" ht="15.75">
      <c r="A55" s="8">
        <v>45</v>
      </c>
      <c r="B55" s="3" t="s">
        <v>313</v>
      </c>
      <c r="C55" s="5">
        <f t="shared" si="0"/>
        <v>119</v>
      </c>
      <c r="D55" s="5">
        <f t="shared" si="1"/>
        <v>120</v>
      </c>
      <c r="E55" s="5">
        <v>0.98</v>
      </c>
      <c r="F55" s="5">
        <v>1</v>
      </c>
      <c r="G55" s="12" t="s">
        <v>48</v>
      </c>
      <c r="H55" s="13" t="s">
        <v>64</v>
      </c>
      <c r="I55" s="19"/>
      <c r="J55" s="28"/>
      <c r="K55" s="6"/>
      <c r="L55" s="6"/>
      <c r="M55" s="6"/>
      <c r="N55" s="3" t="str">
        <f>B55</f>
        <v>MBMJ11/45</v>
      </c>
      <c r="O55" s="31"/>
    </row>
    <row r="56" spans="1:15">
      <c r="A56" s="9">
        <v>46</v>
      </c>
      <c r="B56" s="3" t="s">
        <v>314</v>
      </c>
      <c r="C56" s="5">
        <f t="shared" si="0"/>
        <v>120</v>
      </c>
      <c r="D56" s="5">
        <f t="shared" si="1"/>
        <v>121</v>
      </c>
      <c r="E56" s="5">
        <v>0.98</v>
      </c>
      <c r="F56" s="5">
        <v>1</v>
      </c>
      <c r="G56" s="12" t="s">
        <v>48</v>
      </c>
      <c r="H56" s="13" t="s">
        <v>84</v>
      </c>
      <c r="I56" s="19"/>
      <c r="J56" s="28"/>
      <c r="K56" s="6"/>
      <c r="L56" s="6"/>
      <c r="M56" s="6"/>
      <c r="N56" s="6"/>
      <c r="O56" s="31"/>
    </row>
    <row r="57" spans="1:15" ht="15.75">
      <c r="A57" s="8">
        <v>47</v>
      </c>
      <c r="B57" s="3" t="s">
        <v>315</v>
      </c>
      <c r="C57" s="5">
        <f t="shared" si="0"/>
        <v>121</v>
      </c>
      <c r="D57" s="5">
        <f t="shared" si="1"/>
        <v>122</v>
      </c>
      <c r="E57" s="5">
        <v>1</v>
      </c>
      <c r="F57" s="5">
        <v>1</v>
      </c>
      <c r="G57" s="12" t="s">
        <v>48</v>
      </c>
      <c r="H57" s="13" t="s">
        <v>35</v>
      </c>
      <c r="I57" s="19"/>
      <c r="J57" s="28"/>
      <c r="K57" s="6"/>
      <c r="L57" s="6"/>
      <c r="M57" s="6"/>
      <c r="N57" s="6"/>
      <c r="O57" s="31"/>
    </row>
    <row r="58" spans="1:15">
      <c r="A58" s="9">
        <v>48</v>
      </c>
      <c r="B58" s="3" t="s">
        <v>316</v>
      </c>
      <c r="C58" s="5">
        <f t="shared" si="0"/>
        <v>122</v>
      </c>
      <c r="D58" s="5">
        <f t="shared" si="1"/>
        <v>123</v>
      </c>
      <c r="E58" s="5">
        <v>1</v>
      </c>
      <c r="F58" s="5">
        <v>1</v>
      </c>
      <c r="G58" s="12" t="s">
        <v>83</v>
      </c>
      <c r="H58" s="13" t="s">
        <v>82</v>
      </c>
      <c r="I58" s="19"/>
      <c r="J58" s="28"/>
      <c r="K58" s="6"/>
      <c r="L58" s="6"/>
      <c r="M58" s="6"/>
      <c r="N58" s="6"/>
      <c r="O58" s="31"/>
    </row>
    <row r="59" spans="1:15" ht="15.75">
      <c r="A59" s="8">
        <v>49</v>
      </c>
      <c r="B59" s="3" t="s">
        <v>317</v>
      </c>
      <c r="C59" s="5">
        <f t="shared" si="0"/>
        <v>123</v>
      </c>
      <c r="D59" s="5">
        <f t="shared" si="1"/>
        <v>124</v>
      </c>
      <c r="E59" s="5">
        <v>1</v>
      </c>
      <c r="F59" s="5">
        <v>1</v>
      </c>
      <c r="G59" s="12" t="s">
        <v>126</v>
      </c>
      <c r="H59" s="13" t="s">
        <v>157</v>
      </c>
      <c r="I59" s="19"/>
      <c r="J59" s="28"/>
      <c r="K59" s="6"/>
      <c r="L59" s="6"/>
      <c r="M59" s="6"/>
      <c r="N59" s="6"/>
      <c r="O59" s="31"/>
    </row>
    <row r="60" spans="1:15">
      <c r="A60" s="9">
        <v>50</v>
      </c>
      <c r="B60" s="3" t="s">
        <v>318</v>
      </c>
      <c r="C60" s="5">
        <f t="shared" si="0"/>
        <v>124</v>
      </c>
      <c r="D60" s="5">
        <f t="shared" si="1"/>
        <v>125</v>
      </c>
      <c r="E60" s="5">
        <v>1</v>
      </c>
      <c r="F60" s="5">
        <v>1</v>
      </c>
      <c r="G60" s="12" t="s">
        <v>126</v>
      </c>
      <c r="H60" s="13" t="s">
        <v>39</v>
      </c>
      <c r="I60" s="19"/>
      <c r="J60" s="28"/>
      <c r="K60" s="6"/>
      <c r="L60" s="6"/>
      <c r="M60" s="6"/>
      <c r="N60" s="6"/>
      <c r="O60" s="31"/>
    </row>
    <row r="61" spans="1:15" ht="15.75">
      <c r="A61" s="8">
        <v>51</v>
      </c>
      <c r="B61" s="3" t="s">
        <v>319</v>
      </c>
      <c r="C61" s="5">
        <f t="shared" si="0"/>
        <v>125</v>
      </c>
      <c r="D61" s="5">
        <f t="shared" si="1"/>
        <v>126</v>
      </c>
      <c r="E61" s="5">
        <v>1</v>
      </c>
      <c r="F61" s="5">
        <v>1</v>
      </c>
      <c r="G61" s="12" t="s">
        <v>126</v>
      </c>
      <c r="H61" s="13" t="s">
        <v>39</v>
      </c>
      <c r="I61" s="19"/>
      <c r="J61" s="28"/>
      <c r="K61" s="6"/>
      <c r="L61" s="6"/>
      <c r="M61" s="6"/>
      <c r="N61" s="6"/>
      <c r="O61" s="31"/>
    </row>
    <row r="62" spans="1:15">
      <c r="A62" s="9">
        <v>52</v>
      </c>
      <c r="B62" s="3" t="s">
        <v>320</v>
      </c>
      <c r="C62" s="5">
        <f t="shared" si="0"/>
        <v>126</v>
      </c>
      <c r="D62" s="5">
        <f t="shared" si="1"/>
        <v>127</v>
      </c>
      <c r="E62" s="5">
        <v>1</v>
      </c>
      <c r="F62" s="5">
        <v>1</v>
      </c>
      <c r="G62" s="12" t="s">
        <v>126</v>
      </c>
      <c r="H62" s="13" t="s">
        <v>35</v>
      </c>
      <c r="I62" s="19"/>
      <c r="J62" s="28"/>
      <c r="K62" s="6"/>
      <c r="L62" s="6"/>
      <c r="M62" s="6"/>
      <c r="N62" s="6"/>
      <c r="O62" s="31"/>
    </row>
    <row r="63" spans="1:15" ht="15.75">
      <c r="A63" s="8">
        <v>53</v>
      </c>
      <c r="B63" s="3" t="s">
        <v>321</v>
      </c>
      <c r="C63" s="5">
        <f t="shared" si="0"/>
        <v>127</v>
      </c>
      <c r="D63" s="5">
        <f t="shared" si="1"/>
        <v>128</v>
      </c>
      <c r="E63" s="5">
        <v>1</v>
      </c>
      <c r="F63" s="5">
        <v>1</v>
      </c>
      <c r="G63" s="12" t="s">
        <v>132</v>
      </c>
      <c r="H63" s="13" t="s">
        <v>45</v>
      </c>
      <c r="I63" s="19"/>
      <c r="J63" s="28"/>
      <c r="K63" s="6"/>
      <c r="L63" s="6"/>
      <c r="M63" s="6"/>
      <c r="N63" s="6"/>
      <c r="O63" s="31"/>
    </row>
    <row r="64" spans="1:15">
      <c r="A64" s="9">
        <v>54</v>
      </c>
      <c r="B64" s="3" t="s">
        <v>322</v>
      </c>
      <c r="C64" s="10">
        <v>130</v>
      </c>
      <c r="D64" s="10">
        <f t="shared" si="1"/>
        <v>131</v>
      </c>
      <c r="E64" s="10">
        <v>0.99</v>
      </c>
      <c r="F64" s="10">
        <v>1</v>
      </c>
      <c r="G64" s="15" t="s">
        <v>135</v>
      </c>
      <c r="H64" s="16" t="s">
        <v>133</v>
      </c>
      <c r="I64" s="24"/>
      <c r="J64" s="29"/>
      <c r="K64" s="30"/>
      <c r="L64" s="30"/>
      <c r="M64" s="30"/>
      <c r="N64" s="30"/>
      <c r="O64" s="32"/>
    </row>
    <row r="65" spans="1:15" ht="15.75">
      <c r="A65" s="8">
        <v>55</v>
      </c>
      <c r="B65" s="3" t="s">
        <v>323</v>
      </c>
      <c r="C65" s="5">
        <f t="shared" si="0"/>
        <v>131</v>
      </c>
      <c r="D65" s="5">
        <f t="shared" si="1"/>
        <v>132</v>
      </c>
      <c r="E65" s="5">
        <v>0.99</v>
      </c>
      <c r="F65" s="5">
        <v>1</v>
      </c>
      <c r="G65" s="12" t="s">
        <v>85</v>
      </c>
      <c r="H65" s="13" t="s">
        <v>45</v>
      </c>
      <c r="I65" s="19"/>
      <c r="J65" s="28"/>
      <c r="K65" s="6"/>
      <c r="L65" s="6"/>
      <c r="M65" s="6"/>
      <c r="N65" s="6"/>
      <c r="O65" s="31"/>
    </row>
    <row r="66" spans="1:15">
      <c r="A66" s="9">
        <v>56</v>
      </c>
      <c r="B66" s="3" t="s">
        <v>324</v>
      </c>
      <c r="C66" s="5">
        <f t="shared" si="0"/>
        <v>132</v>
      </c>
      <c r="D66" s="5">
        <f t="shared" si="1"/>
        <v>133</v>
      </c>
      <c r="E66" s="5">
        <v>0.99</v>
      </c>
      <c r="F66" s="5">
        <v>1</v>
      </c>
      <c r="G66" s="12" t="s">
        <v>141</v>
      </c>
      <c r="H66" s="13">
        <v>0.05</v>
      </c>
      <c r="I66" s="19"/>
      <c r="J66" s="28"/>
      <c r="K66" s="6"/>
      <c r="L66" s="6"/>
      <c r="M66" s="6"/>
      <c r="N66" s="6"/>
      <c r="O66" s="31"/>
    </row>
    <row r="67" spans="1:15" ht="15.75">
      <c r="A67" s="8">
        <v>57</v>
      </c>
      <c r="B67" s="3" t="s">
        <v>325</v>
      </c>
      <c r="C67" s="5">
        <f t="shared" si="0"/>
        <v>133</v>
      </c>
      <c r="D67" s="5">
        <f t="shared" si="1"/>
        <v>134</v>
      </c>
      <c r="E67" s="5">
        <v>1</v>
      </c>
      <c r="F67" s="5">
        <v>1</v>
      </c>
      <c r="G67" s="12" t="s">
        <v>141</v>
      </c>
      <c r="H67" s="13" t="s">
        <v>326</v>
      </c>
      <c r="I67" s="19"/>
      <c r="J67" s="28"/>
      <c r="K67" s="6"/>
      <c r="L67" s="6"/>
      <c r="M67" s="6"/>
      <c r="N67" s="6"/>
      <c r="O67" s="31"/>
    </row>
    <row r="68" spans="1:15">
      <c r="A68" s="9">
        <v>58</v>
      </c>
      <c r="B68" s="3" t="s">
        <v>327</v>
      </c>
      <c r="C68" s="5">
        <f t="shared" si="0"/>
        <v>134</v>
      </c>
      <c r="D68" s="5">
        <f t="shared" si="1"/>
        <v>135</v>
      </c>
      <c r="E68" s="5">
        <v>1</v>
      </c>
      <c r="F68" s="5">
        <v>1</v>
      </c>
      <c r="G68" s="12" t="s">
        <v>141</v>
      </c>
      <c r="H68" s="13" t="s">
        <v>35</v>
      </c>
      <c r="I68" s="19"/>
      <c r="J68" s="28"/>
      <c r="K68" s="6"/>
      <c r="L68" s="6"/>
      <c r="M68" s="6"/>
      <c r="N68" s="6"/>
      <c r="O68" s="31"/>
    </row>
    <row r="69" spans="1:15" ht="15.75">
      <c r="A69" s="8">
        <v>59</v>
      </c>
      <c r="B69" s="3" t="s">
        <v>328</v>
      </c>
      <c r="C69" s="5">
        <f t="shared" si="0"/>
        <v>135</v>
      </c>
      <c r="D69" s="5">
        <f t="shared" si="1"/>
        <v>136</v>
      </c>
      <c r="E69" s="5">
        <v>1</v>
      </c>
      <c r="F69" s="5">
        <v>1</v>
      </c>
      <c r="G69" s="12" t="s">
        <v>141</v>
      </c>
      <c r="H69" s="13" t="s">
        <v>39</v>
      </c>
      <c r="I69" s="19"/>
      <c r="J69" s="28"/>
      <c r="K69" s="6"/>
      <c r="L69" s="6"/>
      <c r="M69" s="6"/>
      <c r="N69" s="6"/>
      <c r="O69" s="31"/>
    </row>
    <row r="70" spans="1:15" ht="15.75">
      <c r="A70" s="8">
        <v>60</v>
      </c>
      <c r="B70" s="3" t="s">
        <v>329</v>
      </c>
      <c r="C70" s="10">
        <v>142</v>
      </c>
      <c r="D70" s="10">
        <f t="shared" si="1"/>
        <v>143</v>
      </c>
      <c r="E70" s="10">
        <v>1</v>
      </c>
      <c r="F70" s="10">
        <v>1</v>
      </c>
      <c r="G70" s="15" t="s">
        <v>154</v>
      </c>
      <c r="H70" s="16" t="s">
        <v>39</v>
      </c>
      <c r="I70" s="24"/>
      <c r="J70" s="29"/>
      <c r="K70" s="30"/>
      <c r="L70" s="30"/>
      <c r="M70" s="30"/>
      <c r="N70" s="25" t="str">
        <f>B70</f>
        <v>MBMJ11/60</v>
      </c>
      <c r="O70" s="32"/>
    </row>
    <row r="71" spans="1:15">
      <c r="A71" s="34">
        <v>61</v>
      </c>
      <c r="B71" s="35" t="s">
        <v>330</v>
      </c>
      <c r="C71" s="5">
        <f t="shared" si="0"/>
        <v>143</v>
      </c>
      <c r="D71" s="5">
        <f t="shared" si="1"/>
        <v>144</v>
      </c>
      <c r="E71" s="5">
        <v>1</v>
      </c>
      <c r="F71" s="5">
        <v>1</v>
      </c>
      <c r="G71" s="36" t="s">
        <v>154</v>
      </c>
      <c r="H71" s="37" t="s">
        <v>39</v>
      </c>
      <c r="I71" s="38"/>
      <c r="J71" s="39"/>
      <c r="K71" s="40"/>
      <c r="L71" s="40"/>
      <c r="M71" s="40"/>
      <c r="N71" s="40"/>
      <c r="O71" s="41"/>
    </row>
  </sheetData>
  <mergeCells count="28">
    <mergeCell ref="A9:G9"/>
    <mergeCell ref="H9:I9"/>
    <mergeCell ref="J9:M9"/>
    <mergeCell ref="N9:O9"/>
    <mergeCell ref="E4:F8"/>
    <mergeCell ref="A7:B7"/>
    <mergeCell ref="C7:D7"/>
    <mergeCell ref="G7:I7"/>
    <mergeCell ref="J7:O7"/>
    <mergeCell ref="A8:B8"/>
    <mergeCell ref="C8:D8"/>
    <mergeCell ref="G8:I8"/>
    <mergeCell ref="J8:O8"/>
    <mergeCell ref="A5:B5"/>
    <mergeCell ref="C5:D5"/>
    <mergeCell ref="G5:I5"/>
    <mergeCell ref="J5:O5"/>
    <mergeCell ref="A6:B6"/>
    <mergeCell ref="C6:D6"/>
    <mergeCell ref="G6:I6"/>
    <mergeCell ref="J6:O6"/>
    <mergeCell ref="A1:O1"/>
    <mergeCell ref="A2:O2"/>
    <mergeCell ref="A3:O3"/>
    <mergeCell ref="A4:B4"/>
    <mergeCell ref="C4:D4"/>
    <mergeCell ref="G4:I4"/>
    <mergeCell ref="J4:O4"/>
  </mergeCells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>
  <dimension ref="A1:O50"/>
  <sheetViews>
    <sheetView topLeftCell="A9" workbookViewId="0">
      <selection activeCell="I24" sqref="I24"/>
    </sheetView>
  </sheetViews>
  <sheetFormatPr defaultColWidth="9" defaultRowHeight="15"/>
  <cols>
    <col min="2" max="2" width="11.42578125" customWidth="1"/>
    <col min="5" max="5" width="9" style="7"/>
    <col min="6" max="6" width="10" customWidth="1"/>
    <col min="8" max="9" width="10.28515625" customWidth="1"/>
    <col min="14" max="14" width="11.28515625" customWidth="1"/>
  </cols>
  <sheetData>
    <row r="1" spans="1:15" ht="19.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</row>
    <row r="2" spans="1:15" ht="19.5">
      <c r="A2" s="57" t="s">
        <v>331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15" ht="19.5">
      <c r="A3" s="57" t="s">
        <v>1</v>
      </c>
      <c r="B3" s="57"/>
      <c r="C3" s="57"/>
      <c r="D3" s="57"/>
      <c r="E3" s="58"/>
      <c r="F3" s="58"/>
      <c r="G3" s="57"/>
      <c r="H3" s="57"/>
      <c r="I3" s="57"/>
      <c r="J3" s="57"/>
      <c r="K3" s="57"/>
      <c r="L3" s="57"/>
      <c r="M3" s="57"/>
      <c r="N3" s="57"/>
      <c r="O3" s="57"/>
    </row>
    <row r="4" spans="1:15" ht="18.75">
      <c r="A4" s="59" t="s">
        <v>2</v>
      </c>
      <c r="B4" s="59"/>
      <c r="C4" s="60" t="s">
        <v>332</v>
      </c>
      <c r="D4" s="60"/>
      <c r="E4" s="74"/>
      <c r="F4" s="75"/>
      <c r="G4" s="61" t="s">
        <v>3</v>
      </c>
      <c r="H4" s="62"/>
      <c r="I4" s="62"/>
      <c r="J4" s="63">
        <v>96.789000000000001</v>
      </c>
      <c r="K4" s="64"/>
      <c r="L4" s="64"/>
      <c r="M4" s="64"/>
      <c r="N4" s="64"/>
      <c r="O4" s="65"/>
    </row>
    <row r="5" spans="1:15" ht="18.75">
      <c r="A5" s="59" t="s">
        <v>4</v>
      </c>
      <c r="B5" s="59"/>
      <c r="C5" s="60" t="s">
        <v>333</v>
      </c>
      <c r="D5" s="60"/>
      <c r="E5" s="74"/>
      <c r="F5" s="75"/>
      <c r="G5" s="61" t="s">
        <v>5</v>
      </c>
      <c r="H5" s="62"/>
      <c r="I5" s="62"/>
      <c r="J5" s="63">
        <v>2465431.7250000001</v>
      </c>
      <c r="K5" s="64"/>
      <c r="L5" s="64"/>
      <c r="M5" s="64"/>
      <c r="N5" s="64"/>
      <c r="O5" s="65"/>
    </row>
    <row r="6" spans="1:15" ht="18.75">
      <c r="A6" s="59" t="s">
        <v>6</v>
      </c>
      <c r="B6" s="59"/>
      <c r="C6" s="60" t="s">
        <v>334</v>
      </c>
      <c r="D6" s="60"/>
      <c r="E6" s="74"/>
      <c r="F6" s="75"/>
      <c r="G6" s="61" t="s">
        <v>8</v>
      </c>
      <c r="H6" s="62"/>
      <c r="I6" s="62"/>
      <c r="J6" s="63">
        <v>469046.679</v>
      </c>
      <c r="K6" s="64"/>
      <c r="L6" s="64"/>
      <c r="M6" s="64"/>
      <c r="N6" s="64"/>
      <c r="O6" s="65"/>
    </row>
    <row r="7" spans="1:15" ht="18.75">
      <c r="A7" s="59" t="s">
        <v>9</v>
      </c>
      <c r="B7" s="59"/>
      <c r="C7" s="60">
        <v>45</v>
      </c>
      <c r="D7" s="60"/>
      <c r="E7" s="74"/>
      <c r="F7" s="75"/>
      <c r="G7" s="61" t="s">
        <v>10</v>
      </c>
      <c r="H7" s="62"/>
      <c r="I7" s="62"/>
      <c r="J7" s="76" t="s">
        <v>66</v>
      </c>
      <c r="K7" s="77"/>
      <c r="L7" s="77"/>
      <c r="M7" s="77"/>
      <c r="N7" s="77"/>
      <c r="O7" s="78"/>
    </row>
    <row r="8" spans="1:15" ht="18.75">
      <c r="A8" s="79" t="s">
        <v>11</v>
      </c>
      <c r="B8" s="79"/>
      <c r="C8" s="80">
        <v>40</v>
      </c>
      <c r="D8" s="80"/>
      <c r="E8" s="74"/>
      <c r="F8" s="75"/>
      <c r="G8" s="81" t="s">
        <v>12</v>
      </c>
      <c r="H8" s="82"/>
      <c r="I8" s="82"/>
      <c r="J8" s="83" t="s">
        <v>34</v>
      </c>
      <c r="K8" s="84"/>
      <c r="L8" s="84"/>
      <c r="M8" s="84"/>
      <c r="N8" s="84"/>
      <c r="O8" s="85"/>
    </row>
    <row r="9" spans="1:15" ht="15.75">
      <c r="A9" s="66" t="s">
        <v>13</v>
      </c>
      <c r="B9" s="67"/>
      <c r="C9" s="67"/>
      <c r="D9" s="67"/>
      <c r="E9" s="67"/>
      <c r="F9" s="67"/>
      <c r="G9" s="68"/>
      <c r="H9" s="69" t="s">
        <v>14</v>
      </c>
      <c r="I9" s="70"/>
      <c r="J9" s="68" t="s">
        <v>15</v>
      </c>
      <c r="K9" s="71"/>
      <c r="L9" s="71"/>
      <c r="M9" s="71"/>
      <c r="N9" s="72" t="s">
        <v>16</v>
      </c>
      <c r="O9" s="73"/>
    </row>
    <row r="10" spans="1:15" ht="63">
      <c r="A10" s="8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22</v>
      </c>
      <c r="G10" s="4" t="s">
        <v>23</v>
      </c>
      <c r="H10" s="11" t="s">
        <v>24</v>
      </c>
      <c r="I10" s="17" t="s">
        <v>103</v>
      </c>
      <c r="J10" s="18" t="s">
        <v>25</v>
      </c>
      <c r="K10" s="4" t="s">
        <v>26</v>
      </c>
      <c r="L10" s="4" t="s">
        <v>27</v>
      </c>
      <c r="M10" s="4" t="s">
        <v>28</v>
      </c>
      <c r="N10" s="3" t="s">
        <v>29</v>
      </c>
      <c r="O10" s="19" t="s">
        <v>30</v>
      </c>
    </row>
    <row r="11" spans="1:15" ht="15.75">
      <c r="A11" s="8">
        <v>1</v>
      </c>
      <c r="B11" s="3" t="s">
        <v>335</v>
      </c>
      <c r="C11" s="5">
        <v>172</v>
      </c>
      <c r="D11" s="5">
        <f>C11+F11</f>
        <v>173</v>
      </c>
      <c r="E11" s="5">
        <v>0.97</v>
      </c>
      <c r="F11" s="5">
        <v>1</v>
      </c>
      <c r="G11" s="12" t="s">
        <v>59</v>
      </c>
      <c r="H11" s="13" t="s">
        <v>336</v>
      </c>
      <c r="I11" s="19"/>
      <c r="J11" s="20"/>
      <c r="K11" s="5"/>
      <c r="L11" s="5"/>
      <c r="M11" s="5"/>
      <c r="N11" s="3"/>
      <c r="O11" s="19"/>
    </row>
    <row r="12" spans="1:15">
      <c r="A12" s="9">
        <v>2</v>
      </c>
      <c r="B12" s="3" t="s">
        <v>337</v>
      </c>
      <c r="C12" s="5">
        <f>D11</f>
        <v>173</v>
      </c>
      <c r="D12" s="5">
        <f>C12+F12</f>
        <v>174</v>
      </c>
      <c r="E12" s="5">
        <v>0.97</v>
      </c>
      <c r="F12" s="5">
        <v>1</v>
      </c>
      <c r="G12" s="12" t="s">
        <v>338</v>
      </c>
      <c r="H12" s="13" t="s">
        <v>35</v>
      </c>
      <c r="I12" s="19"/>
      <c r="J12" s="20"/>
      <c r="K12" s="5"/>
      <c r="L12" s="5"/>
      <c r="M12" s="5"/>
      <c r="N12" s="3"/>
      <c r="O12" s="19"/>
    </row>
    <row r="13" spans="1:15" ht="15.75">
      <c r="A13" s="8">
        <v>3</v>
      </c>
      <c r="B13" s="3" t="s">
        <v>339</v>
      </c>
      <c r="C13" s="5">
        <f t="shared" ref="C13:C38" si="0">D12</f>
        <v>174</v>
      </c>
      <c r="D13" s="5">
        <f t="shared" ref="D13:D38" si="1">C13+F13</f>
        <v>175</v>
      </c>
      <c r="E13" s="5">
        <v>0.97</v>
      </c>
      <c r="F13" s="5">
        <v>1</v>
      </c>
      <c r="G13" s="12" t="s">
        <v>92</v>
      </c>
      <c r="H13" s="14" t="s">
        <v>340</v>
      </c>
      <c r="I13" s="19"/>
      <c r="J13" s="20"/>
      <c r="K13" s="5"/>
      <c r="L13" s="5"/>
      <c r="M13" s="5"/>
      <c r="N13" s="3"/>
      <c r="O13" s="19"/>
    </row>
    <row r="14" spans="1:15">
      <c r="A14" s="9">
        <v>4</v>
      </c>
      <c r="B14" s="3" t="s">
        <v>341</v>
      </c>
      <c r="C14" s="5">
        <f t="shared" si="0"/>
        <v>175</v>
      </c>
      <c r="D14" s="5">
        <f t="shared" si="1"/>
        <v>176</v>
      </c>
      <c r="E14" s="5">
        <v>0.96</v>
      </c>
      <c r="F14" s="5">
        <v>1</v>
      </c>
      <c r="G14" s="12" t="s">
        <v>92</v>
      </c>
      <c r="H14" s="13" t="s">
        <v>340</v>
      </c>
      <c r="I14" s="19"/>
      <c r="J14" s="20"/>
      <c r="K14" s="5"/>
      <c r="L14" s="5"/>
      <c r="M14" s="5"/>
      <c r="N14" s="3"/>
      <c r="O14" s="19"/>
    </row>
    <row r="15" spans="1:15" ht="15.75">
      <c r="A15" s="8">
        <v>5</v>
      </c>
      <c r="B15" s="3" t="s">
        <v>342</v>
      </c>
      <c r="C15" s="5">
        <f t="shared" si="0"/>
        <v>176</v>
      </c>
      <c r="D15" s="5">
        <f t="shared" si="1"/>
        <v>177</v>
      </c>
      <c r="E15" s="5">
        <v>0.96</v>
      </c>
      <c r="F15" s="5">
        <v>1</v>
      </c>
      <c r="G15" s="12" t="s">
        <v>92</v>
      </c>
      <c r="H15" s="13" t="s">
        <v>35</v>
      </c>
      <c r="I15" s="23"/>
      <c r="J15" s="20"/>
      <c r="K15" s="5"/>
      <c r="L15" s="5"/>
      <c r="M15" s="5"/>
      <c r="N15" s="3"/>
      <c r="O15" s="19"/>
    </row>
    <row r="16" spans="1:15">
      <c r="A16" s="9">
        <v>6</v>
      </c>
      <c r="B16" s="3" t="s">
        <v>343</v>
      </c>
      <c r="C16" s="5">
        <f t="shared" si="0"/>
        <v>177</v>
      </c>
      <c r="D16" s="5">
        <f t="shared" si="1"/>
        <v>178</v>
      </c>
      <c r="E16" s="5">
        <v>0.96</v>
      </c>
      <c r="F16" s="5">
        <v>1</v>
      </c>
      <c r="G16" s="12" t="s">
        <v>92</v>
      </c>
      <c r="H16" s="13" t="s">
        <v>39</v>
      </c>
      <c r="I16" s="19"/>
      <c r="J16" s="20"/>
      <c r="K16" s="5"/>
      <c r="L16" s="5"/>
      <c r="M16" s="5"/>
      <c r="N16" s="3"/>
      <c r="O16" s="19"/>
    </row>
    <row r="17" spans="1:15" ht="15.75">
      <c r="A17" s="8">
        <v>7</v>
      </c>
      <c r="B17" s="3" t="s">
        <v>344</v>
      </c>
      <c r="C17" s="5">
        <f t="shared" si="0"/>
        <v>178</v>
      </c>
      <c r="D17" s="5">
        <f t="shared" si="1"/>
        <v>179</v>
      </c>
      <c r="E17" s="5">
        <v>1</v>
      </c>
      <c r="F17" s="5">
        <v>1</v>
      </c>
      <c r="G17" s="12" t="s">
        <v>53</v>
      </c>
      <c r="H17" s="7" t="s">
        <v>37</v>
      </c>
      <c r="I17" s="19"/>
      <c r="J17" s="20"/>
      <c r="K17" s="5"/>
      <c r="L17" s="5"/>
      <c r="M17" s="5"/>
      <c r="N17" s="3"/>
      <c r="O17" s="19"/>
    </row>
    <row r="18" spans="1:15">
      <c r="A18" s="9">
        <v>8</v>
      </c>
      <c r="B18" s="3" t="s">
        <v>345</v>
      </c>
      <c r="C18" s="5">
        <f t="shared" si="0"/>
        <v>179</v>
      </c>
      <c r="D18" s="5">
        <f t="shared" si="1"/>
        <v>180</v>
      </c>
      <c r="E18" s="5">
        <v>1</v>
      </c>
      <c r="F18" s="5">
        <v>1</v>
      </c>
      <c r="G18" s="12" t="s">
        <v>54</v>
      </c>
      <c r="H18" s="14" t="s">
        <v>37</v>
      </c>
      <c r="I18" s="23"/>
      <c r="J18" s="20"/>
      <c r="K18" s="5"/>
      <c r="L18" s="5"/>
      <c r="M18" s="5"/>
      <c r="N18" s="3"/>
      <c r="O18" s="19"/>
    </row>
    <row r="19" spans="1:15" ht="15.75">
      <c r="A19" s="8">
        <v>9</v>
      </c>
      <c r="B19" s="3" t="s">
        <v>346</v>
      </c>
      <c r="C19" s="5">
        <f t="shared" si="0"/>
        <v>180</v>
      </c>
      <c r="D19" s="5">
        <f t="shared" si="1"/>
        <v>181</v>
      </c>
      <c r="E19" s="5">
        <v>1</v>
      </c>
      <c r="F19" s="5">
        <v>1</v>
      </c>
      <c r="G19" s="12" t="s">
        <v>54</v>
      </c>
      <c r="H19" s="14" t="s">
        <v>45</v>
      </c>
      <c r="I19" s="23"/>
      <c r="J19" s="20"/>
      <c r="K19" s="5"/>
      <c r="L19" s="5"/>
      <c r="M19" s="5"/>
      <c r="N19" s="3"/>
      <c r="O19" s="19"/>
    </row>
    <row r="20" spans="1:15">
      <c r="A20" s="9">
        <v>10</v>
      </c>
      <c r="B20" s="3" t="s">
        <v>347</v>
      </c>
      <c r="C20" s="5">
        <f t="shared" si="0"/>
        <v>181</v>
      </c>
      <c r="D20" s="5">
        <f t="shared" si="1"/>
        <v>182</v>
      </c>
      <c r="E20" s="5">
        <v>0.99</v>
      </c>
      <c r="F20" s="5">
        <v>1</v>
      </c>
      <c r="G20" s="12" t="s">
        <v>54</v>
      </c>
      <c r="H20" s="14" t="s">
        <v>35</v>
      </c>
      <c r="I20" s="23"/>
      <c r="J20" s="20"/>
      <c r="K20" s="5"/>
      <c r="L20" s="5"/>
      <c r="M20" s="5"/>
      <c r="N20" s="3"/>
      <c r="O20" s="19"/>
    </row>
    <row r="21" spans="1:15" ht="15.75">
      <c r="A21" s="8">
        <v>11</v>
      </c>
      <c r="B21" s="3" t="s">
        <v>348</v>
      </c>
      <c r="C21" s="5">
        <f t="shared" si="0"/>
        <v>182</v>
      </c>
      <c r="D21" s="5">
        <f t="shared" si="1"/>
        <v>183</v>
      </c>
      <c r="E21" s="5">
        <v>0.99</v>
      </c>
      <c r="F21" s="5">
        <v>1</v>
      </c>
      <c r="G21" s="12" t="s">
        <v>54</v>
      </c>
      <c r="H21" s="13" t="s">
        <v>37</v>
      </c>
      <c r="I21" s="23"/>
      <c r="J21" s="20"/>
      <c r="K21" s="5"/>
      <c r="L21" s="5"/>
      <c r="M21" s="5"/>
      <c r="N21" s="3"/>
      <c r="O21" s="19"/>
    </row>
    <row r="22" spans="1:15">
      <c r="A22" s="9">
        <v>12</v>
      </c>
      <c r="B22" s="3" t="s">
        <v>349</v>
      </c>
      <c r="C22" s="5">
        <f t="shared" si="0"/>
        <v>183</v>
      </c>
      <c r="D22" s="5">
        <f t="shared" si="1"/>
        <v>184</v>
      </c>
      <c r="E22" s="5">
        <v>0.99</v>
      </c>
      <c r="F22" s="5">
        <v>1</v>
      </c>
      <c r="G22" s="12" t="s">
        <v>350</v>
      </c>
      <c r="H22" s="13" t="s">
        <v>336</v>
      </c>
      <c r="I22" s="19"/>
      <c r="J22" s="20"/>
      <c r="K22" s="5"/>
      <c r="L22" s="5"/>
      <c r="M22" s="5"/>
      <c r="N22" s="3"/>
      <c r="O22" s="19"/>
    </row>
    <row r="23" spans="1:15" ht="15.75">
      <c r="A23" s="8">
        <v>13</v>
      </c>
      <c r="B23" s="3" t="s">
        <v>351</v>
      </c>
      <c r="C23" s="5">
        <f t="shared" si="0"/>
        <v>184</v>
      </c>
      <c r="D23" s="5">
        <f t="shared" si="1"/>
        <v>185</v>
      </c>
      <c r="E23" s="5">
        <v>1</v>
      </c>
      <c r="F23" s="5">
        <v>1</v>
      </c>
      <c r="G23" s="12" t="s">
        <v>352</v>
      </c>
      <c r="H23" s="13" t="s">
        <v>32</v>
      </c>
      <c r="I23" s="19"/>
      <c r="J23" s="20"/>
      <c r="K23" s="5"/>
      <c r="L23" s="5"/>
      <c r="M23" s="5"/>
      <c r="N23" s="3"/>
      <c r="O23" s="19"/>
    </row>
    <row r="24" spans="1:15">
      <c r="A24" s="9">
        <v>14</v>
      </c>
      <c r="B24" s="3" t="s">
        <v>353</v>
      </c>
      <c r="C24" s="5">
        <f t="shared" si="0"/>
        <v>185</v>
      </c>
      <c r="D24" s="5">
        <f t="shared" si="1"/>
        <v>186</v>
      </c>
      <c r="E24" s="5">
        <v>1</v>
      </c>
      <c r="F24" s="5">
        <v>1</v>
      </c>
      <c r="G24" s="12" t="s">
        <v>352</v>
      </c>
      <c r="H24" s="13" t="s">
        <v>35</v>
      </c>
      <c r="I24" s="33" t="s">
        <v>107</v>
      </c>
      <c r="J24" s="20"/>
      <c r="K24" s="5"/>
      <c r="L24" s="5"/>
      <c r="M24" s="5"/>
      <c r="N24" s="3"/>
      <c r="O24" s="19"/>
    </row>
    <row r="25" spans="1:15" ht="15.75">
      <c r="A25" s="8">
        <v>15</v>
      </c>
      <c r="B25" s="3" t="s">
        <v>354</v>
      </c>
      <c r="C25" s="5">
        <f t="shared" si="0"/>
        <v>186</v>
      </c>
      <c r="D25" s="5">
        <f t="shared" si="1"/>
        <v>187</v>
      </c>
      <c r="E25" s="5">
        <v>1</v>
      </c>
      <c r="F25" s="5">
        <v>1</v>
      </c>
      <c r="G25" s="12" t="s">
        <v>352</v>
      </c>
      <c r="H25" s="13" t="s">
        <v>32</v>
      </c>
      <c r="I25" s="19"/>
      <c r="J25" s="20"/>
      <c r="K25" s="5"/>
      <c r="L25" s="5"/>
      <c r="M25" s="5"/>
      <c r="N25" s="3" t="s">
        <v>76</v>
      </c>
      <c r="O25" s="19"/>
    </row>
    <row r="26" spans="1:15" ht="15.75">
      <c r="A26" s="8">
        <v>16</v>
      </c>
      <c r="B26" s="3" t="s">
        <v>355</v>
      </c>
      <c r="C26" s="5">
        <f t="shared" si="0"/>
        <v>187</v>
      </c>
      <c r="D26" s="5">
        <f t="shared" si="1"/>
        <v>188</v>
      </c>
      <c r="E26" s="5">
        <v>0.98</v>
      </c>
      <c r="F26" s="5">
        <v>1</v>
      </c>
      <c r="G26" s="12" t="s">
        <v>356</v>
      </c>
      <c r="H26" s="13" t="s">
        <v>336</v>
      </c>
      <c r="I26" s="23"/>
      <c r="J26" s="20"/>
      <c r="K26" s="5"/>
      <c r="L26" s="5"/>
      <c r="M26" s="5"/>
      <c r="N26" s="3"/>
      <c r="O26" s="19"/>
    </row>
    <row r="27" spans="1:15">
      <c r="A27" s="9">
        <v>17</v>
      </c>
      <c r="B27" s="3" t="s">
        <v>357</v>
      </c>
      <c r="C27" s="5">
        <f t="shared" si="0"/>
        <v>188</v>
      </c>
      <c r="D27" s="5">
        <f t="shared" si="1"/>
        <v>189</v>
      </c>
      <c r="E27" s="5">
        <v>0.98</v>
      </c>
      <c r="F27" s="5">
        <v>1</v>
      </c>
      <c r="G27" s="12" t="s">
        <v>60</v>
      </c>
      <c r="H27" s="13" t="s">
        <v>32</v>
      </c>
      <c r="I27" s="19"/>
      <c r="J27" s="20"/>
      <c r="K27" s="5"/>
      <c r="L27" s="5"/>
      <c r="M27" s="5"/>
      <c r="N27" s="3"/>
      <c r="O27" s="19"/>
    </row>
    <row r="28" spans="1:15" ht="15.75">
      <c r="A28" s="8">
        <v>18</v>
      </c>
      <c r="B28" s="3" t="s">
        <v>358</v>
      </c>
      <c r="C28" s="5">
        <f t="shared" si="0"/>
        <v>189</v>
      </c>
      <c r="D28" s="5">
        <f t="shared" si="1"/>
        <v>190</v>
      </c>
      <c r="E28" s="5">
        <v>0.98</v>
      </c>
      <c r="F28" s="5">
        <v>1</v>
      </c>
      <c r="G28" s="12" t="s">
        <v>60</v>
      </c>
      <c r="H28" s="13" t="s">
        <v>39</v>
      </c>
      <c r="I28" s="33" t="s">
        <v>107</v>
      </c>
      <c r="J28" s="20"/>
      <c r="K28" s="5"/>
      <c r="L28" s="5"/>
      <c r="M28" s="5"/>
      <c r="N28" s="3"/>
      <c r="O28" s="19"/>
    </row>
    <row r="29" spans="1:15">
      <c r="A29" s="9">
        <v>19</v>
      </c>
      <c r="B29" s="3" t="s">
        <v>359</v>
      </c>
      <c r="C29" s="5">
        <f t="shared" si="0"/>
        <v>190</v>
      </c>
      <c r="D29" s="5">
        <f t="shared" si="1"/>
        <v>191</v>
      </c>
      <c r="E29" s="5">
        <v>0.98</v>
      </c>
      <c r="F29" s="5">
        <v>1</v>
      </c>
      <c r="G29" s="12" t="s">
        <v>60</v>
      </c>
      <c r="H29" s="13" t="s">
        <v>84</v>
      </c>
      <c r="I29" s="19"/>
      <c r="J29" s="20"/>
      <c r="K29" s="5"/>
      <c r="L29" s="5"/>
      <c r="M29" s="5"/>
      <c r="N29" s="3"/>
      <c r="O29" s="19"/>
    </row>
    <row r="30" spans="1:15" ht="15.75">
      <c r="A30" s="8">
        <v>20</v>
      </c>
      <c r="B30" s="3" t="s">
        <v>360</v>
      </c>
      <c r="C30" s="5">
        <f t="shared" si="0"/>
        <v>191</v>
      </c>
      <c r="D30" s="5">
        <f t="shared" si="1"/>
        <v>192</v>
      </c>
      <c r="E30" s="5">
        <v>0.98</v>
      </c>
      <c r="F30" s="5">
        <v>1</v>
      </c>
      <c r="G30" s="12" t="s">
        <v>60</v>
      </c>
      <c r="H30" s="13" t="s">
        <v>84</v>
      </c>
      <c r="I30" s="33" t="s">
        <v>107</v>
      </c>
      <c r="J30" s="20"/>
      <c r="K30" s="5"/>
      <c r="L30" s="5"/>
      <c r="M30" s="5"/>
      <c r="N30" s="3"/>
      <c r="O30" s="19"/>
    </row>
    <row r="31" spans="1:15">
      <c r="A31" s="9">
        <v>21</v>
      </c>
      <c r="B31" s="3" t="s">
        <v>361</v>
      </c>
      <c r="C31" s="5">
        <f t="shared" si="0"/>
        <v>192</v>
      </c>
      <c r="D31" s="5">
        <f t="shared" si="1"/>
        <v>193</v>
      </c>
      <c r="E31" s="5">
        <v>0.98</v>
      </c>
      <c r="F31" s="5">
        <v>1</v>
      </c>
      <c r="G31" s="12" t="s">
        <v>86</v>
      </c>
      <c r="H31" s="13" t="s">
        <v>37</v>
      </c>
      <c r="I31" s="19"/>
      <c r="J31" s="20"/>
      <c r="K31" s="5"/>
      <c r="L31" s="5"/>
      <c r="M31" s="5"/>
      <c r="N31" s="3"/>
      <c r="O31" s="19"/>
    </row>
    <row r="32" spans="1:15" ht="15.75">
      <c r="A32" s="8">
        <v>22</v>
      </c>
      <c r="B32" s="3" t="s">
        <v>362</v>
      </c>
      <c r="C32" s="5">
        <f t="shared" si="0"/>
        <v>193</v>
      </c>
      <c r="D32" s="5">
        <f t="shared" si="1"/>
        <v>194</v>
      </c>
      <c r="E32" s="5">
        <v>1</v>
      </c>
      <c r="F32" s="5">
        <v>1</v>
      </c>
      <c r="G32" s="12" t="s">
        <v>363</v>
      </c>
      <c r="H32" s="13" t="s">
        <v>45</v>
      </c>
      <c r="I32" s="23"/>
      <c r="J32" s="20"/>
      <c r="K32" s="5"/>
      <c r="L32" s="5"/>
      <c r="M32" s="5"/>
      <c r="N32" s="3"/>
      <c r="O32" s="19"/>
    </row>
    <row r="33" spans="1:15">
      <c r="A33" s="9">
        <v>23</v>
      </c>
      <c r="B33" s="3" t="s">
        <v>364</v>
      </c>
      <c r="C33" s="5">
        <f t="shared" si="0"/>
        <v>194</v>
      </c>
      <c r="D33" s="5">
        <f t="shared" si="1"/>
        <v>195</v>
      </c>
      <c r="E33" s="5">
        <v>1</v>
      </c>
      <c r="F33" s="5">
        <v>1</v>
      </c>
      <c r="G33" s="12" t="s">
        <v>363</v>
      </c>
      <c r="H33" s="13" t="s">
        <v>35</v>
      </c>
      <c r="I33" s="19"/>
      <c r="J33" s="20"/>
      <c r="K33" s="5"/>
      <c r="L33" s="5"/>
      <c r="M33" s="5"/>
      <c r="N33" s="3"/>
      <c r="O33" s="19"/>
    </row>
    <row r="34" spans="1:15" ht="15.75">
      <c r="A34" s="8">
        <v>24</v>
      </c>
      <c r="B34" s="3" t="s">
        <v>365</v>
      </c>
      <c r="C34" s="5">
        <f t="shared" si="0"/>
        <v>195</v>
      </c>
      <c r="D34" s="5">
        <f t="shared" si="1"/>
        <v>196</v>
      </c>
      <c r="E34" s="5">
        <v>1</v>
      </c>
      <c r="F34" s="5">
        <v>1</v>
      </c>
      <c r="G34" s="12" t="s">
        <v>363</v>
      </c>
      <c r="H34" s="13" t="s">
        <v>39</v>
      </c>
      <c r="I34" s="19"/>
      <c r="J34" s="20"/>
      <c r="K34" s="5"/>
      <c r="L34" s="5"/>
      <c r="M34" s="5"/>
      <c r="N34" s="3"/>
      <c r="O34" s="19"/>
    </row>
    <row r="35" spans="1:15">
      <c r="A35" s="9">
        <v>25</v>
      </c>
      <c r="B35" s="3" t="s">
        <v>366</v>
      </c>
      <c r="C35" s="5">
        <f t="shared" si="0"/>
        <v>196</v>
      </c>
      <c r="D35" s="5">
        <f t="shared" si="1"/>
        <v>197</v>
      </c>
      <c r="E35" s="5">
        <v>1</v>
      </c>
      <c r="F35" s="5">
        <v>1</v>
      </c>
      <c r="G35" s="12" t="s">
        <v>87</v>
      </c>
      <c r="H35" s="13" t="s">
        <v>45</v>
      </c>
      <c r="I35" s="19"/>
      <c r="J35" s="20"/>
      <c r="K35" s="5"/>
      <c r="L35" s="5"/>
      <c r="M35" s="5"/>
      <c r="N35" s="3"/>
      <c r="O35" s="19"/>
    </row>
    <row r="36" spans="1:15" ht="15.75">
      <c r="A36" s="8">
        <v>26</v>
      </c>
      <c r="B36" s="3" t="s">
        <v>367</v>
      </c>
      <c r="C36" s="5">
        <f t="shared" si="0"/>
        <v>197</v>
      </c>
      <c r="D36" s="5">
        <f t="shared" si="1"/>
        <v>198</v>
      </c>
      <c r="E36" s="5">
        <v>1</v>
      </c>
      <c r="F36" s="5">
        <v>1</v>
      </c>
      <c r="G36" s="12" t="s">
        <v>368</v>
      </c>
      <c r="H36" s="13" t="s">
        <v>32</v>
      </c>
      <c r="I36" s="19"/>
      <c r="J36" s="20"/>
      <c r="K36" s="5"/>
      <c r="L36" s="5"/>
      <c r="M36" s="5"/>
      <c r="N36" s="3"/>
      <c r="O36" s="19"/>
    </row>
    <row r="37" spans="1:15">
      <c r="A37" s="9">
        <v>27</v>
      </c>
      <c r="B37" s="3" t="s">
        <v>369</v>
      </c>
      <c r="C37" s="10">
        <v>201</v>
      </c>
      <c r="D37" s="10">
        <f t="shared" si="1"/>
        <v>202</v>
      </c>
      <c r="E37" s="10">
        <v>1</v>
      </c>
      <c r="F37" s="10">
        <v>1</v>
      </c>
      <c r="G37" s="15" t="s">
        <v>93</v>
      </c>
      <c r="H37" s="16" t="s">
        <v>39</v>
      </c>
      <c r="I37" s="24"/>
      <c r="J37" s="22"/>
      <c r="K37" s="10"/>
      <c r="L37" s="10"/>
      <c r="M37" s="10"/>
      <c r="N37" s="25"/>
      <c r="O37" s="24"/>
    </row>
    <row r="38" spans="1:15" ht="15.75">
      <c r="A38" s="8">
        <v>28</v>
      </c>
      <c r="B38" s="3" t="s">
        <v>370</v>
      </c>
      <c r="C38" s="5">
        <f t="shared" si="0"/>
        <v>202</v>
      </c>
      <c r="D38" s="5">
        <f t="shared" si="1"/>
        <v>203</v>
      </c>
      <c r="E38" s="5">
        <v>0.97</v>
      </c>
      <c r="F38" s="5">
        <v>1</v>
      </c>
      <c r="G38" s="12" t="s">
        <v>371</v>
      </c>
      <c r="H38" s="13" t="s">
        <v>39</v>
      </c>
      <c r="I38" s="19"/>
      <c r="J38" s="20"/>
      <c r="K38" s="5"/>
      <c r="L38" s="5"/>
      <c r="M38" s="5"/>
      <c r="N38" s="3"/>
      <c r="O38" s="19"/>
    </row>
    <row r="39" spans="1:15">
      <c r="A39" s="9">
        <v>29</v>
      </c>
      <c r="B39" s="3" t="s">
        <v>372</v>
      </c>
      <c r="C39" s="5">
        <f t="shared" ref="C39:C50" si="2">D38</f>
        <v>203</v>
      </c>
      <c r="D39" s="5">
        <f t="shared" ref="D39:D50" si="3">C39+F39</f>
        <v>204</v>
      </c>
      <c r="E39" s="5">
        <v>0.97</v>
      </c>
      <c r="F39" s="5">
        <v>1</v>
      </c>
      <c r="G39" s="12" t="s">
        <v>371</v>
      </c>
      <c r="H39" s="13" t="s">
        <v>37</v>
      </c>
      <c r="I39" s="19"/>
      <c r="J39" s="20"/>
      <c r="K39" s="5"/>
      <c r="L39" s="5"/>
      <c r="M39" s="5"/>
      <c r="N39" s="3"/>
      <c r="O39" s="19"/>
    </row>
    <row r="40" spans="1:15" ht="15.75">
      <c r="A40" s="8">
        <v>30</v>
      </c>
      <c r="B40" s="3" t="s">
        <v>373</v>
      </c>
      <c r="C40" s="5">
        <f t="shared" si="2"/>
        <v>204</v>
      </c>
      <c r="D40" s="5">
        <f t="shared" si="3"/>
        <v>205</v>
      </c>
      <c r="E40" s="5">
        <v>0.97</v>
      </c>
      <c r="F40" s="5">
        <v>1</v>
      </c>
      <c r="G40" s="12" t="s">
        <v>371</v>
      </c>
      <c r="H40" s="13" t="s">
        <v>39</v>
      </c>
      <c r="I40" s="19"/>
      <c r="J40" s="20"/>
      <c r="K40" s="5"/>
      <c r="L40" s="5"/>
      <c r="M40" s="5"/>
      <c r="N40" s="3" t="str">
        <f>B40</f>
        <v>MBMJ14/30</v>
      </c>
      <c r="O40" s="19"/>
    </row>
    <row r="41" spans="1:15" ht="15.75">
      <c r="A41" s="8">
        <v>31</v>
      </c>
      <c r="B41" s="3" t="s">
        <v>374</v>
      </c>
      <c r="C41" s="5">
        <f t="shared" si="2"/>
        <v>205</v>
      </c>
      <c r="D41" s="5">
        <f t="shared" si="3"/>
        <v>206</v>
      </c>
      <c r="E41" s="5">
        <v>0.89</v>
      </c>
      <c r="F41" s="5">
        <v>1</v>
      </c>
      <c r="G41" s="12" t="s">
        <v>371</v>
      </c>
      <c r="H41" s="13" t="s">
        <v>64</v>
      </c>
      <c r="I41" s="19"/>
      <c r="J41" s="20"/>
      <c r="K41" s="5"/>
      <c r="L41" s="5"/>
      <c r="M41" s="5"/>
      <c r="N41" s="3"/>
      <c r="O41" s="19"/>
    </row>
    <row r="42" spans="1:15">
      <c r="A42" s="9">
        <v>32</v>
      </c>
      <c r="B42" s="3" t="s">
        <v>375</v>
      </c>
      <c r="C42" s="5">
        <f t="shared" si="2"/>
        <v>206</v>
      </c>
      <c r="D42" s="5">
        <f t="shared" si="3"/>
        <v>207</v>
      </c>
      <c r="E42" s="5">
        <v>0.89</v>
      </c>
      <c r="F42" s="5">
        <v>1</v>
      </c>
      <c r="G42" s="12" t="s">
        <v>376</v>
      </c>
      <c r="H42" s="13" t="s">
        <v>37</v>
      </c>
      <c r="I42" s="19"/>
      <c r="J42" s="20"/>
      <c r="K42" s="5"/>
      <c r="L42" s="5"/>
      <c r="M42" s="5"/>
      <c r="N42" s="3"/>
      <c r="O42" s="19"/>
    </row>
    <row r="43" spans="1:15" ht="15.75">
      <c r="A43" s="8">
        <v>33</v>
      </c>
      <c r="B43" s="3" t="s">
        <v>377</v>
      </c>
      <c r="C43" s="10">
        <v>217</v>
      </c>
      <c r="D43" s="10">
        <f t="shared" si="3"/>
        <v>218</v>
      </c>
      <c r="E43" s="10">
        <v>0.96</v>
      </c>
      <c r="F43" s="10">
        <v>1</v>
      </c>
      <c r="G43" s="15" t="s">
        <v>183</v>
      </c>
      <c r="H43" s="16" t="s">
        <v>133</v>
      </c>
      <c r="I43" s="24"/>
      <c r="J43" s="22"/>
      <c r="K43" s="10"/>
      <c r="L43" s="10"/>
      <c r="M43" s="10"/>
      <c r="N43" s="25"/>
      <c r="O43" s="24"/>
    </row>
    <row r="44" spans="1:15">
      <c r="A44" s="9">
        <v>34</v>
      </c>
      <c r="B44" s="3" t="s">
        <v>378</v>
      </c>
      <c r="C44" s="5">
        <f t="shared" si="2"/>
        <v>218</v>
      </c>
      <c r="D44" s="5">
        <f t="shared" si="3"/>
        <v>219</v>
      </c>
      <c r="E44" s="5">
        <v>0.96</v>
      </c>
      <c r="F44" s="5">
        <v>1</v>
      </c>
      <c r="G44" s="12" t="s">
        <v>183</v>
      </c>
      <c r="H44" s="13" t="s">
        <v>35</v>
      </c>
      <c r="I44" s="23"/>
      <c r="J44" s="20"/>
      <c r="K44" s="5"/>
      <c r="L44" s="5"/>
      <c r="M44" s="5"/>
      <c r="N44" s="3"/>
      <c r="O44" s="19"/>
    </row>
    <row r="45" spans="1:15" ht="15.75">
      <c r="A45" s="8">
        <v>35</v>
      </c>
      <c r="B45" s="3" t="s">
        <v>379</v>
      </c>
      <c r="C45" s="5">
        <f t="shared" si="2"/>
        <v>219</v>
      </c>
      <c r="D45" s="5">
        <f t="shared" si="3"/>
        <v>220</v>
      </c>
      <c r="E45" s="5">
        <v>0.96</v>
      </c>
      <c r="F45" s="5">
        <v>1</v>
      </c>
      <c r="G45" s="12" t="s">
        <v>183</v>
      </c>
      <c r="H45" s="13" t="s">
        <v>39</v>
      </c>
      <c r="I45" s="19"/>
      <c r="J45" s="28"/>
      <c r="K45" s="6"/>
      <c r="L45" s="6"/>
      <c r="M45" s="6"/>
      <c r="N45" s="6"/>
      <c r="O45" s="31"/>
    </row>
    <row r="46" spans="1:15">
      <c r="A46" s="9">
        <v>36</v>
      </c>
      <c r="B46" s="3" t="s">
        <v>380</v>
      </c>
      <c r="C46" s="5">
        <f t="shared" si="2"/>
        <v>220</v>
      </c>
      <c r="D46" s="5">
        <f t="shared" si="3"/>
        <v>221</v>
      </c>
      <c r="E46" s="5">
        <v>0.87</v>
      </c>
      <c r="F46" s="5">
        <v>1</v>
      </c>
      <c r="G46" s="12" t="s">
        <v>187</v>
      </c>
      <c r="H46" s="13" t="s">
        <v>35</v>
      </c>
      <c r="I46" s="19"/>
      <c r="J46" s="28"/>
      <c r="K46" s="6"/>
      <c r="L46" s="6"/>
      <c r="M46" s="6"/>
      <c r="N46" s="6"/>
      <c r="O46" s="31"/>
    </row>
    <row r="47" spans="1:15" ht="15.75">
      <c r="A47" s="8">
        <v>37</v>
      </c>
      <c r="B47" s="3" t="s">
        <v>381</v>
      </c>
      <c r="C47" s="5">
        <f t="shared" si="2"/>
        <v>221</v>
      </c>
      <c r="D47" s="5">
        <f t="shared" si="3"/>
        <v>222</v>
      </c>
      <c r="E47" s="5">
        <v>0.87</v>
      </c>
      <c r="F47" s="5">
        <v>1</v>
      </c>
      <c r="G47" s="12" t="s">
        <v>189</v>
      </c>
      <c r="H47" s="13" t="s">
        <v>133</v>
      </c>
      <c r="I47" s="19"/>
      <c r="J47" s="28"/>
      <c r="K47" s="6"/>
      <c r="L47" s="6"/>
      <c r="M47" s="6"/>
      <c r="N47" s="6"/>
      <c r="O47" s="31"/>
    </row>
    <row r="48" spans="1:15">
      <c r="A48" s="9">
        <v>38</v>
      </c>
      <c r="B48" s="3" t="s">
        <v>382</v>
      </c>
      <c r="C48" s="5">
        <f t="shared" si="2"/>
        <v>222</v>
      </c>
      <c r="D48" s="5">
        <f t="shared" si="3"/>
        <v>223</v>
      </c>
      <c r="E48" s="5">
        <v>0.87</v>
      </c>
      <c r="F48" s="5">
        <v>1</v>
      </c>
      <c r="G48" s="12" t="s">
        <v>189</v>
      </c>
      <c r="H48" s="13" t="s">
        <v>37</v>
      </c>
      <c r="I48" s="19"/>
      <c r="J48" s="28"/>
      <c r="K48" s="6"/>
      <c r="L48" s="6"/>
      <c r="M48" s="6"/>
      <c r="N48" s="6"/>
      <c r="O48" s="31"/>
    </row>
    <row r="49" spans="1:15" ht="15.75">
      <c r="A49" s="8">
        <v>39</v>
      </c>
      <c r="B49" s="3" t="s">
        <v>383</v>
      </c>
      <c r="C49" s="5">
        <f t="shared" si="2"/>
        <v>223</v>
      </c>
      <c r="D49" s="5">
        <f t="shared" si="3"/>
        <v>224</v>
      </c>
      <c r="E49" s="5">
        <v>1</v>
      </c>
      <c r="F49" s="5">
        <v>1</v>
      </c>
      <c r="G49" s="12" t="s">
        <v>189</v>
      </c>
      <c r="H49" s="13" t="s">
        <v>35</v>
      </c>
      <c r="I49" s="19"/>
      <c r="J49" s="28"/>
      <c r="K49" s="6"/>
      <c r="L49" s="6"/>
      <c r="M49" s="6"/>
      <c r="N49" s="6"/>
      <c r="O49" s="31"/>
    </row>
    <row r="50" spans="1:15">
      <c r="A50" s="9">
        <v>40</v>
      </c>
      <c r="B50" s="3" t="s">
        <v>384</v>
      </c>
      <c r="C50" s="5">
        <f t="shared" si="2"/>
        <v>224</v>
      </c>
      <c r="D50" s="5">
        <f t="shared" si="3"/>
        <v>225</v>
      </c>
      <c r="E50" s="5">
        <v>1</v>
      </c>
      <c r="F50" s="5">
        <v>1</v>
      </c>
      <c r="G50" s="12" t="s">
        <v>189</v>
      </c>
      <c r="H50" s="13" t="s">
        <v>32</v>
      </c>
      <c r="I50" s="19"/>
      <c r="J50" s="28"/>
      <c r="K50" s="6"/>
      <c r="L50" s="6"/>
      <c r="M50" s="6"/>
      <c r="N50" s="6"/>
      <c r="O50" s="31"/>
    </row>
  </sheetData>
  <mergeCells count="28">
    <mergeCell ref="A9:G9"/>
    <mergeCell ref="H9:I9"/>
    <mergeCell ref="J9:M9"/>
    <mergeCell ref="N9:O9"/>
    <mergeCell ref="E4:F8"/>
    <mergeCell ref="A7:B7"/>
    <mergeCell ref="C7:D7"/>
    <mergeCell ref="G7:I7"/>
    <mergeCell ref="J7:O7"/>
    <mergeCell ref="A8:B8"/>
    <mergeCell ref="C8:D8"/>
    <mergeCell ref="G8:I8"/>
    <mergeCell ref="J8:O8"/>
    <mergeCell ref="A5:B5"/>
    <mergeCell ref="C5:D5"/>
    <mergeCell ref="G5:I5"/>
    <mergeCell ref="J5:O5"/>
    <mergeCell ref="A6:B6"/>
    <mergeCell ref="C6:D6"/>
    <mergeCell ref="G6:I6"/>
    <mergeCell ref="J6:O6"/>
    <mergeCell ref="A1:O1"/>
    <mergeCell ref="A2:O2"/>
    <mergeCell ref="A3:O3"/>
    <mergeCell ref="A4:B4"/>
    <mergeCell ref="C4:D4"/>
    <mergeCell ref="G4:I4"/>
    <mergeCell ref="J4:O4"/>
  </mergeCells>
  <pageMargins left="0.75" right="0.75" top="1" bottom="1" header="0.51180555555555596" footer="0.51180555555555596"/>
</worksheet>
</file>

<file path=xl/worksheets/sheet4.xml><?xml version="1.0" encoding="utf-8"?>
<worksheet xmlns="http://schemas.openxmlformats.org/spreadsheetml/2006/main" xmlns:r="http://schemas.openxmlformats.org/officeDocument/2006/relationships">
  <dimension ref="A1:O64"/>
  <sheetViews>
    <sheetView topLeftCell="A13" workbookViewId="0">
      <selection activeCell="K24" sqref="K24"/>
    </sheetView>
  </sheetViews>
  <sheetFormatPr defaultColWidth="9" defaultRowHeight="15"/>
  <cols>
    <col min="2" max="2" width="11.42578125" customWidth="1"/>
    <col min="5" max="5" width="9" style="7"/>
    <col min="6" max="6" width="10" customWidth="1"/>
    <col min="8" max="9" width="10.28515625" customWidth="1"/>
    <col min="14" max="14" width="11.28515625" customWidth="1"/>
  </cols>
  <sheetData>
    <row r="1" spans="1:15" ht="19.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</row>
    <row r="2" spans="1:15" ht="19.5">
      <c r="A2" s="57" t="s">
        <v>385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15" ht="19.5">
      <c r="A3" s="57" t="s">
        <v>1</v>
      </c>
      <c r="B3" s="57"/>
      <c r="C3" s="57"/>
      <c r="D3" s="57"/>
      <c r="E3" s="58"/>
      <c r="F3" s="58"/>
      <c r="G3" s="57"/>
      <c r="H3" s="57"/>
      <c r="I3" s="57"/>
      <c r="J3" s="57"/>
      <c r="K3" s="57"/>
      <c r="L3" s="57"/>
      <c r="M3" s="57"/>
      <c r="N3" s="57"/>
      <c r="O3" s="57"/>
    </row>
    <row r="4" spans="1:15" ht="18.75">
      <c r="A4" s="59" t="s">
        <v>2</v>
      </c>
      <c r="B4" s="59"/>
      <c r="C4" s="60" t="s">
        <v>386</v>
      </c>
      <c r="D4" s="60"/>
      <c r="E4" s="74"/>
      <c r="F4" s="75"/>
      <c r="G4" s="61" t="s">
        <v>3</v>
      </c>
      <c r="H4" s="62"/>
      <c r="I4" s="62"/>
      <c r="J4" s="63">
        <v>91.186999999999998</v>
      </c>
      <c r="K4" s="64"/>
      <c r="L4" s="64"/>
      <c r="M4" s="64"/>
      <c r="N4" s="64"/>
      <c r="O4" s="65"/>
    </row>
    <row r="5" spans="1:15" ht="18.75">
      <c r="A5" s="59" t="s">
        <v>4</v>
      </c>
      <c r="B5" s="59"/>
      <c r="C5" s="60" t="s">
        <v>387</v>
      </c>
      <c r="D5" s="60"/>
      <c r="E5" s="74"/>
      <c r="F5" s="75"/>
      <c r="G5" s="61" t="s">
        <v>5</v>
      </c>
      <c r="H5" s="62"/>
      <c r="I5" s="62"/>
      <c r="J5" s="63">
        <v>2465477.1260000002</v>
      </c>
      <c r="K5" s="64"/>
      <c r="L5" s="64"/>
      <c r="M5" s="64"/>
      <c r="N5" s="64"/>
      <c r="O5" s="65"/>
    </row>
    <row r="6" spans="1:15" ht="18.75">
      <c r="A6" s="59" t="s">
        <v>6</v>
      </c>
      <c r="B6" s="59"/>
      <c r="C6" s="60" t="s">
        <v>388</v>
      </c>
      <c r="D6" s="60"/>
      <c r="E6" s="74"/>
      <c r="F6" s="75"/>
      <c r="G6" s="61" t="s">
        <v>8</v>
      </c>
      <c r="H6" s="62"/>
      <c r="I6" s="62"/>
      <c r="J6" s="63">
        <v>468961.40899999999</v>
      </c>
      <c r="K6" s="64"/>
      <c r="L6" s="64"/>
      <c r="M6" s="64"/>
      <c r="N6" s="64"/>
      <c r="O6" s="65"/>
    </row>
    <row r="7" spans="1:15" ht="18.75">
      <c r="A7" s="59" t="s">
        <v>9</v>
      </c>
      <c r="B7" s="59"/>
      <c r="C7" s="60">
        <v>55</v>
      </c>
      <c r="D7" s="60"/>
      <c r="E7" s="74"/>
      <c r="F7" s="75"/>
      <c r="G7" s="61" t="s">
        <v>10</v>
      </c>
      <c r="H7" s="62"/>
      <c r="I7" s="62"/>
      <c r="J7" s="76" t="s">
        <v>102</v>
      </c>
      <c r="K7" s="77"/>
      <c r="L7" s="77"/>
      <c r="M7" s="77"/>
      <c r="N7" s="77"/>
      <c r="O7" s="78"/>
    </row>
    <row r="8" spans="1:15" ht="18.75">
      <c r="A8" s="79" t="s">
        <v>11</v>
      </c>
      <c r="B8" s="79"/>
      <c r="C8" s="80">
        <v>54</v>
      </c>
      <c r="D8" s="80"/>
      <c r="E8" s="74"/>
      <c r="F8" s="75"/>
      <c r="G8" s="81" t="s">
        <v>12</v>
      </c>
      <c r="H8" s="82"/>
      <c r="I8" s="82"/>
      <c r="J8" s="83" t="s">
        <v>34</v>
      </c>
      <c r="K8" s="84"/>
      <c r="L8" s="84"/>
      <c r="M8" s="84"/>
      <c r="N8" s="84"/>
      <c r="O8" s="85"/>
    </row>
    <row r="9" spans="1:15" ht="15.75">
      <c r="A9" s="66" t="s">
        <v>13</v>
      </c>
      <c r="B9" s="67"/>
      <c r="C9" s="67"/>
      <c r="D9" s="67"/>
      <c r="E9" s="67"/>
      <c r="F9" s="67"/>
      <c r="G9" s="68"/>
      <c r="H9" s="69" t="s">
        <v>14</v>
      </c>
      <c r="I9" s="70"/>
      <c r="J9" s="68" t="s">
        <v>15</v>
      </c>
      <c r="K9" s="71"/>
      <c r="L9" s="71"/>
      <c r="M9" s="71"/>
      <c r="N9" s="72" t="s">
        <v>16</v>
      </c>
      <c r="O9" s="73"/>
    </row>
    <row r="10" spans="1:15" ht="63">
      <c r="A10" s="8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22</v>
      </c>
      <c r="G10" s="4" t="s">
        <v>23</v>
      </c>
      <c r="H10" s="11" t="s">
        <v>24</v>
      </c>
      <c r="I10" s="17" t="s">
        <v>103</v>
      </c>
      <c r="J10" s="18" t="s">
        <v>25</v>
      </c>
      <c r="K10" s="4" t="s">
        <v>26</v>
      </c>
      <c r="L10" s="4" t="s">
        <v>27</v>
      </c>
      <c r="M10" s="4" t="s">
        <v>28</v>
      </c>
      <c r="N10" s="3" t="s">
        <v>29</v>
      </c>
      <c r="O10" s="19" t="s">
        <v>30</v>
      </c>
    </row>
    <row r="11" spans="1:15" ht="15.75">
      <c r="A11" s="8">
        <v>1</v>
      </c>
      <c r="B11" s="3" t="s">
        <v>389</v>
      </c>
      <c r="C11" s="5">
        <v>93</v>
      </c>
      <c r="D11" s="5">
        <f t="shared" ref="D11:D64" si="0">C11+F11</f>
        <v>94</v>
      </c>
      <c r="E11" s="5">
        <v>0.99</v>
      </c>
      <c r="F11" s="5">
        <v>1</v>
      </c>
      <c r="G11" s="12" t="s">
        <v>70</v>
      </c>
      <c r="H11" s="13" t="s">
        <v>35</v>
      </c>
      <c r="I11" s="19"/>
      <c r="J11" s="20"/>
      <c r="K11" s="5"/>
      <c r="L11" s="5"/>
      <c r="M11" s="5"/>
      <c r="N11" s="3"/>
      <c r="O11" s="19"/>
    </row>
    <row r="12" spans="1:15">
      <c r="A12" s="9">
        <v>2</v>
      </c>
      <c r="B12" s="3" t="s">
        <v>390</v>
      </c>
      <c r="C12" s="10">
        <v>154</v>
      </c>
      <c r="D12" s="10">
        <f t="shared" si="0"/>
        <v>155</v>
      </c>
      <c r="E12" s="10">
        <v>1</v>
      </c>
      <c r="F12" s="10">
        <v>1</v>
      </c>
      <c r="G12" s="15" t="s">
        <v>160</v>
      </c>
      <c r="H12" s="16" t="s">
        <v>37</v>
      </c>
      <c r="I12" s="24"/>
      <c r="J12" s="22"/>
      <c r="K12" s="10"/>
      <c r="L12" s="10"/>
      <c r="M12" s="10"/>
      <c r="N12" s="25"/>
      <c r="O12" s="24"/>
    </row>
    <row r="13" spans="1:15" ht="15.75">
      <c r="A13" s="8">
        <v>3</v>
      </c>
      <c r="B13" s="3" t="s">
        <v>391</v>
      </c>
      <c r="C13" s="5">
        <f t="shared" ref="C13:C64" si="1">D12</f>
        <v>155</v>
      </c>
      <c r="D13" s="5">
        <f t="shared" si="0"/>
        <v>156</v>
      </c>
      <c r="E13" s="5">
        <v>1</v>
      </c>
      <c r="F13" s="5">
        <v>1</v>
      </c>
      <c r="G13" s="12" t="s">
        <v>160</v>
      </c>
      <c r="H13" s="14" t="s">
        <v>39</v>
      </c>
      <c r="I13" s="19"/>
      <c r="J13" s="20"/>
      <c r="K13" s="5"/>
      <c r="L13" s="5"/>
      <c r="M13" s="5"/>
      <c r="N13" s="3"/>
      <c r="O13" s="19"/>
    </row>
    <row r="14" spans="1:15">
      <c r="A14" s="9">
        <v>4</v>
      </c>
      <c r="B14" s="3" t="s">
        <v>392</v>
      </c>
      <c r="C14" s="5">
        <f t="shared" si="1"/>
        <v>156</v>
      </c>
      <c r="D14" s="5">
        <f t="shared" si="0"/>
        <v>157</v>
      </c>
      <c r="E14" s="5">
        <v>1</v>
      </c>
      <c r="F14" s="5">
        <v>1</v>
      </c>
      <c r="G14" s="12" t="s">
        <v>160</v>
      </c>
      <c r="H14" s="13" t="s">
        <v>39</v>
      </c>
      <c r="I14" s="19"/>
      <c r="J14" s="20"/>
      <c r="K14" s="5"/>
      <c r="L14" s="5"/>
      <c r="M14" s="5"/>
      <c r="N14" s="3"/>
      <c r="O14" s="19"/>
    </row>
    <row r="15" spans="1:15" ht="15.75">
      <c r="A15" s="8">
        <v>5</v>
      </c>
      <c r="B15" s="3" t="s">
        <v>393</v>
      </c>
      <c r="C15" s="5">
        <f t="shared" si="1"/>
        <v>157</v>
      </c>
      <c r="D15" s="5">
        <f t="shared" si="0"/>
        <v>158</v>
      </c>
      <c r="E15" s="5">
        <v>1</v>
      </c>
      <c r="F15" s="5">
        <v>1</v>
      </c>
      <c r="G15" s="12" t="s">
        <v>57</v>
      </c>
      <c r="H15" s="13" t="s">
        <v>39</v>
      </c>
      <c r="I15" s="23"/>
      <c r="J15" s="20"/>
      <c r="K15" s="5"/>
      <c r="L15" s="5"/>
      <c r="M15" s="5"/>
      <c r="N15" s="3"/>
      <c r="O15" s="19"/>
    </row>
    <row r="16" spans="1:15">
      <c r="A16" s="9">
        <v>6</v>
      </c>
      <c r="B16" s="3" t="s">
        <v>394</v>
      </c>
      <c r="C16" s="5">
        <f t="shared" si="1"/>
        <v>158</v>
      </c>
      <c r="D16" s="5">
        <f t="shared" si="0"/>
        <v>159</v>
      </c>
      <c r="E16" s="5">
        <v>1</v>
      </c>
      <c r="F16" s="5">
        <v>1</v>
      </c>
      <c r="G16" s="12" t="s">
        <v>58</v>
      </c>
      <c r="H16" s="13" t="s">
        <v>35</v>
      </c>
      <c r="I16" s="19"/>
      <c r="J16" s="20"/>
      <c r="K16" s="5"/>
      <c r="L16" s="5"/>
      <c r="M16" s="5"/>
      <c r="N16" s="3"/>
      <c r="O16" s="19"/>
    </row>
    <row r="17" spans="1:15" ht="15.75">
      <c r="A17" s="8">
        <v>7</v>
      </c>
      <c r="B17" s="3" t="s">
        <v>395</v>
      </c>
      <c r="C17" s="5">
        <f t="shared" si="1"/>
        <v>159</v>
      </c>
      <c r="D17" s="5">
        <f t="shared" si="0"/>
        <v>160</v>
      </c>
      <c r="E17" s="5">
        <v>1</v>
      </c>
      <c r="F17" s="5">
        <v>1</v>
      </c>
      <c r="G17" s="12" t="s">
        <v>58</v>
      </c>
      <c r="H17" s="13" t="s">
        <v>32</v>
      </c>
      <c r="I17" s="19"/>
      <c r="J17" s="20"/>
      <c r="K17" s="5"/>
      <c r="L17" s="5"/>
      <c r="M17" s="5"/>
      <c r="N17" s="3"/>
      <c r="O17" s="19"/>
    </row>
    <row r="18" spans="1:15">
      <c r="A18" s="9">
        <v>8</v>
      </c>
      <c r="B18" s="3" t="s">
        <v>396</v>
      </c>
      <c r="C18" s="10">
        <v>166</v>
      </c>
      <c r="D18" s="10">
        <f t="shared" si="0"/>
        <v>167</v>
      </c>
      <c r="E18" s="10">
        <v>1</v>
      </c>
      <c r="F18" s="10">
        <v>1</v>
      </c>
      <c r="G18" s="15" t="s">
        <v>50</v>
      </c>
      <c r="H18" s="27" t="s">
        <v>35</v>
      </c>
      <c r="I18" s="21"/>
      <c r="J18" s="22"/>
      <c r="K18" s="10"/>
      <c r="L18" s="10"/>
      <c r="M18" s="10"/>
      <c r="N18" s="25"/>
      <c r="O18" s="24"/>
    </row>
    <row r="19" spans="1:15" ht="15.75">
      <c r="A19" s="8">
        <v>9</v>
      </c>
      <c r="B19" s="3" t="s">
        <v>397</v>
      </c>
      <c r="C19" s="5">
        <f t="shared" si="1"/>
        <v>167</v>
      </c>
      <c r="D19" s="5">
        <f t="shared" si="0"/>
        <v>168</v>
      </c>
      <c r="E19" s="5">
        <v>1</v>
      </c>
      <c r="F19" s="5">
        <v>1</v>
      </c>
      <c r="G19" s="12" t="s">
        <v>51</v>
      </c>
      <c r="H19" s="14" t="s">
        <v>39</v>
      </c>
      <c r="I19" s="23"/>
      <c r="J19" s="20"/>
      <c r="K19" s="5"/>
      <c r="L19" s="5"/>
      <c r="M19" s="5"/>
      <c r="N19" s="3"/>
      <c r="O19" s="19"/>
    </row>
    <row r="20" spans="1:15">
      <c r="A20" s="9">
        <v>10</v>
      </c>
      <c r="B20" s="3" t="s">
        <v>398</v>
      </c>
      <c r="C20" s="5">
        <f t="shared" si="1"/>
        <v>168</v>
      </c>
      <c r="D20" s="5">
        <f t="shared" si="0"/>
        <v>169</v>
      </c>
      <c r="E20" s="5">
        <v>1</v>
      </c>
      <c r="F20" s="5">
        <v>1</v>
      </c>
      <c r="G20" s="12" t="s">
        <v>51</v>
      </c>
      <c r="H20" s="14" t="s">
        <v>37</v>
      </c>
      <c r="I20" s="23"/>
      <c r="J20" s="20"/>
      <c r="K20" s="5"/>
      <c r="L20" s="5"/>
      <c r="M20" s="5"/>
      <c r="N20" s="3"/>
      <c r="O20" s="19"/>
    </row>
    <row r="21" spans="1:15" ht="15.75">
      <c r="A21" s="8">
        <v>11</v>
      </c>
      <c r="B21" s="3" t="s">
        <v>399</v>
      </c>
      <c r="C21" s="10">
        <v>181</v>
      </c>
      <c r="D21" s="10">
        <f t="shared" si="0"/>
        <v>182</v>
      </c>
      <c r="E21" s="10">
        <v>1</v>
      </c>
      <c r="F21" s="10">
        <v>1</v>
      </c>
      <c r="G21" s="15" t="s">
        <v>54</v>
      </c>
      <c r="H21" s="16" t="s">
        <v>45</v>
      </c>
      <c r="I21" s="33" t="s">
        <v>107</v>
      </c>
      <c r="J21" s="22"/>
      <c r="K21" s="10"/>
      <c r="L21" s="10"/>
      <c r="M21" s="10"/>
      <c r="N21" s="25"/>
      <c r="O21" s="24"/>
    </row>
    <row r="22" spans="1:15">
      <c r="A22" s="9">
        <v>12</v>
      </c>
      <c r="B22" s="3" t="s">
        <v>400</v>
      </c>
      <c r="C22" s="5">
        <f t="shared" si="1"/>
        <v>182</v>
      </c>
      <c r="D22" s="5">
        <f t="shared" si="0"/>
        <v>183</v>
      </c>
      <c r="E22" s="5">
        <v>1</v>
      </c>
      <c r="F22" s="5">
        <v>1</v>
      </c>
      <c r="G22" s="12" t="s">
        <v>54</v>
      </c>
      <c r="H22" s="13" t="s">
        <v>336</v>
      </c>
      <c r="I22" s="19"/>
      <c r="J22" s="20"/>
      <c r="K22" s="5"/>
      <c r="L22" s="5"/>
      <c r="M22" s="5"/>
      <c r="N22" s="3"/>
      <c r="O22" s="19"/>
    </row>
    <row r="23" spans="1:15" ht="15.75">
      <c r="A23" s="8">
        <v>13</v>
      </c>
      <c r="B23" s="3" t="s">
        <v>401</v>
      </c>
      <c r="C23" s="5">
        <f t="shared" si="1"/>
        <v>183</v>
      </c>
      <c r="D23" s="5">
        <f t="shared" si="0"/>
        <v>184</v>
      </c>
      <c r="E23" s="5">
        <v>1</v>
      </c>
      <c r="F23" s="5">
        <v>1</v>
      </c>
      <c r="G23" s="12" t="s">
        <v>54</v>
      </c>
      <c r="H23" s="13" t="s">
        <v>336</v>
      </c>
      <c r="I23" s="19"/>
      <c r="J23" s="20"/>
      <c r="K23" s="5"/>
      <c r="L23" s="5"/>
      <c r="M23" s="5"/>
      <c r="N23" s="3"/>
      <c r="O23" s="19"/>
    </row>
    <row r="24" spans="1:15">
      <c r="A24" s="9">
        <v>14</v>
      </c>
      <c r="B24" s="3" t="s">
        <v>402</v>
      </c>
      <c r="C24" s="5">
        <f t="shared" si="1"/>
        <v>184</v>
      </c>
      <c r="D24" s="5">
        <f t="shared" si="0"/>
        <v>185</v>
      </c>
      <c r="E24" s="5">
        <v>1</v>
      </c>
      <c r="F24" s="5">
        <v>1</v>
      </c>
      <c r="G24" s="12" t="s">
        <v>54</v>
      </c>
      <c r="H24" s="13" t="s">
        <v>37</v>
      </c>
      <c r="I24" s="19"/>
      <c r="J24" s="20"/>
      <c r="K24" s="5"/>
      <c r="L24" s="5"/>
      <c r="M24" s="5"/>
      <c r="N24" s="3"/>
      <c r="O24" s="19"/>
    </row>
    <row r="25" spans="1:15" ht="15.75">
      <c r="A25" s="8">
        <v>15</v>
      </c>
      <c r="B25" s="3" t="s">
        <v>403</v>
      </c>
      <c r="C25" s="5">
        <f t="shared" si="1"/>
        <v>185</v>
      </c>
      <c r="D25" s="5">
        <f t="shared" si="0"/>
        <v>186</v>
      </c>
      <c r="E25" s="5">
        <v>1</v>
      </c>
      <c r="F25" s="5">
        <v>1</v>
      </c>
      <c r="G25" s="12" t="s">
        <v>350</v>
      </c>
      <c r="H25" s="13" t="s">
        <v>39</v>
      </c>
      <c r="I25" s="19"/>
      <c r="J25" s="20"/>
      <c r="K25" s="5"/>
      <c r="L25" s="5"/>
      <c r="M25" s="5"/>
      <c r="N25" s="3" t="s">
        <v>76</v>
      </c>
      <c r="O25" s="19"/>
    </row>
    <row r="26" spans="1:15" ht="15.75">
      <c r="A26" s="8">
        <v>16</v>
      </c>
      <c r="B26" s="3" t="s">
        <v>404</v>
      </c>
      <c r="C26" s="5">
        <f t="shared" si="1"/>
        <v>186</v>
      </c>
      <c r="D26" s="5">
        <f t="shared" si="0"/>
        <v>187</v>
      </c>
      <c r="E26" s="5">
        <v>1</v>
      </c>
      <c r="F26" s="5">
        <v>1</v>
      </c>
      <c r="G26" s="12" t="s">
        <v>352</v>
      </c>
      <c r="H26" s="13" t="s">
        <v>32</v>
      </c>
      <c r="I26" s="23"/>
      <c r="J26" s="20"/>
      <c r="K26" s="5"/>
      <c r="L26" s="5"/>
      <c r="M26" s="5"/>
      <c r="N26" s="3"/>
      <c r="O26" s="19"/>
    </row>
    <row r="27" spans="1:15">
      <c r="A27" s="9">
        <v>17</v>
      </c>
      <c r="B27" s="3" t="s">
        <v>405</v>
      </c>
      <c r="C27" s="5">
        <f t="shared" si="1"/>
        <v>187</v>
      </c>
      <c r="D27" s="5">
        <f t="shared" si="0"/>
        <v>188</v>
      </c>
      <c r="E27" s="5">
        <v>1</v>
      </c>
      <c r="F27" s="5">
        <v>1</v>
      </c>
      <c r="G27" s="12" t="s">
        <v>352</v>
      </c>
      <c r="H27" s="13" t="s">
        <v>37</v>
      </c>
      <c r="I27" s="19"/>
      <c r="J27" s="20"/>
      <c r="K27" s="5"/>
      <c r="L27" s="5"/>
      <c r="M27" s="5"/>
      <c r="N27" s="3"/>
      <c r="O27" s="19"/>
    </row>
    <row r="28" spans="1:15" ht="15.75">
      <c r="A28" s="8">
        <v>18</v>
      </c>
      <c r="B28" s="3" t="s">
        <v>406</v>
      </c>
      <c r="C28" s="5">
        <f t="shared" si="1"/>
        <v>188</v>
      </c>
      <c r="D28" s="5">
        <f t="shared" si="0"/>
        <v>189</v>
      </c>
      <c r="E28" s="5">
        <v>1</v>
      </c>
      <c r="F28" s="5">
        <v>1</v>
      </c>
      <c r="G28" s="12" t="s">
        <v>352</v>
      </c>
      <c r="H28" s="13" t="s">
        <v>37</v>
      </c>
      <c r="I28" s="33" t="s">
        <v>107</v>
      </c>
      <c r="J28" s="20"/>
      <c r="K28" s="5"/>
      <c r="L28" s="5"/>
      <c r="M28" s="5"/>
      <c r="N28" s="3"/>
      <c r="O28" s="19"/>
    </row>
    <row r="29" spans="1:15">
      <c r="A29" s="9">
        <v>19</v>
      </c>
      <c r="B29" s="3" t="s">
        <v>407</v>
      </c>
      <c r="C29" s="5">
        <f t="shared" si="1"/>
        <v>189</v>
      </c>
      <c r="D29" s="5">
        <f t="shared" si="0"/>
        <v>190</v>
      </c>
      <c r="E29" s="5">
        <v>1</v>
      </c>
      <c r="F29" s="5">
        <v>1</v>
      </c>
      <c r="G29" s="12" t="s">
        <v>356</v>
      </c>
      <c r="H29" s="13" t="s">
        <v>39</v>
      </c>
      <c r="I29" s="33" t="s">
        <v>107</v>
      </c>
      <c r="J29" s="20"/>
      <c r="K29" s="5"/>
      <c r="L29" s="5"/>
      <c r="M29" s="5"/>
      <c r="N29" s="3"/>
      <c r="O29" s="19"/>
    </row>
    <row r="30" spans="1:15" ht="15.75">
      <c r="A30" s="8">
        <v>20</v>
      </c>
      <c r="B30" s="3" t="s">
        <v>408</v>
      </c>
      <c r="C30" s="10">
        <v>193</v>
      </c>
      <c r="D30" s="10">
        <f t="shared" si="0"/>
        <v>194</v>
      </c>
      <c r="E30" s="10">
        <v>1</v>
      </c>
      <c r="F30" s="10">
        <v>1</v>
      </c>
      <c r="G30" s="15" t="s">
        <v>60</v>
      </c>
      <c r="H30" s="16" t="s">
        <v>39</v>
      </c>
      <c r="I30" s="24"/>
      <c r="J30" s="22"/>
      <c r="K30" s="10"/>
      <c r="L30" s="10"/>
      <c r="M30" s="10"/>
      <c r="N30" s="25"/>
      <c r="O30" s="24"/>
    </row>
    <row r="31" spans="1:15">
      <c r="A31" s="9">
        <v>21</v>
      </c>
      <c r="B31" s="3" t="s">
        <v>409</v>
      </c>
      <c r="C31" s="5">
        <f t="shared" si="1"/>
        <v>194</v>
      </c>
      <c r="D31" s="5">
        <f t="shared" si="0"/>
        <v>195</v>
      </c>
      <c r="E31" s="5">
        <v>1</v>
      </c>
      <c r="F31" s="5">
        <v>1</v>
      </c>
      <c r="G31" s="12" t="s">
        <v>86</v>
      </c>
      <c r="H31" s="13" t="s">
        <v>35</v>
      </c>
      <c r="I31" s="19"/>
      <c r="J31" s="20"/>
      <c r="K31" s="5"/>
      <c r="L31" s="5"/>
      <c r="M31" s="5"/>
      <c r="N31" s="3"/>
      <c r="O31" s="19"/>
    </row>
    <row r="32" spans="1:15" ht="15.75">
      <c r="A32" s="8">
        <v>22</v>
      </c>
      <c r="B32" s="3" t="s">
        <v>410</v>
      </c>
      <c r="C32" s="10">
        <v>220</v>
      </c>
      <c r="D32" s="10">
        <f t="shared" si="0"/>
        <v>221</v>
      </c>
      <c r="E32" s="10">
        <v>0.94</v>
      </c>
      <c r="F32" s="10">
        <v>1</v>
      </c>
      <c r="G32" s="15" t="s">
        <v>183</v>
      </c>
      <c r="H32" s="16" t="s">
        <v>39</v>
      </c>
      <c r="I32" s="21"/>
      <c r="J32" s="22"/>
      <c r="K32" s="10"/>
      <c r="L32" s="10"/>
      <c r="M32" s="10"/>
      <c r="N32" s="25"/>
      <c r="O32" s="24"/>
    </row>
    <row r="33" spans="1:15">
      <c r="A33" s="9">
        <v>23</v>
      </c>
      <c r="B33" s="3" t="s">
        <v>411</v>
      </c>
      <c r="C33" s="5">
        <f t="shared" si="1"/>
        <v>221</v>
      </c>
      <c r="D33" s="5">
        <f t="shared" si="0"/>
        <v>222</v>
      </c>
      <c r="E33" s="5">
        <v>0.94</v>
      </c>
      <c r="F33" s="5">
        <v>1</v>
      </c>
      <c r="G33" s="12" t="s">
        <v>183</v>
      </c>
      <c r="H33" s="13" t="s">
        <v>37</v>
      </c>
      <c r="I33" s="19"/>
      <c r="J33" s="20"/>
      <c r="K33" s="5"/>
      <c r="L33" s="5"/>
      <c r="M33" s="5"/>
      <c r="N33" s="3"/>
      <c r="O33" s="19"/>
    </row>
    <row r="34" spans="1:15" ht="15.75">
      <c r="A34" s="8">
        <v>24</v>
      </c>
      <c r="B34" s="3" t="s">
        <v>412</v>
      </c>
      <c r="C34" s="5">
        <f t="shared" si="1"/>
        <v>222</v>
      </c>
      <c r="D34" s="5">
        <f t="shared" si="0"/>
        <v>223</v>
      </c>
      <c r="E34" s="5">
        <v>0.94</v>
      </c>
      <c r="F34" s="5">
        <v>1</v>
      </c>
      <c r="G34" s="12" t="s">
        <v>187</v>
      </c>
      <c r="H34" s="13" t="s">
        <v>37</v>
      </c>
      <c r="I34" s="19"/>
      <c r="J34" s="20"/>
      <c r="K34" s="5"/>
      <c r="L34" s="5"/>
      <c r="M34" s="5"/>
      <c r="N34" s="3"/>
      <c r="O34" s="19"/>
    </row>
    <row r="35" spans="1:15">
      <c r="A35" s="9">
        <v>25</v>
      </c>
      <c r="B35" s="3" t="s">
        <v>413</v>
      </c>
      <c r="C35" s="5">
        <f t="shared" si="1"/>
        <v>223</v>
      </c>
      <c r="D35" s="5">
        <f t="shared" si="0"/>
        <v>224</v>
      </c>
      <c r="E35" s="5">
        <v>1</v>
      </c>
      <c r="F35" s="5">
        <v>1</v>
      </c>
      <c r="G35" s="12" t="s">
        <v>189</v>
      </c>
      <c r="H35" s="13" t="s">
        <v>35</v>
      </c>
      <c r="I35" s="19"/>
      <c r="J35" s="20"/>
      <c r="K35" s="5"/>
      <c r="L35" s="5"/>
      <c r="M35" s="5"/>
      <c r="N35" s="3"/>
      <c r="O35" s="19"/>
    </row>
    <row r="36" spans="1:15" ht="15.75">
      <c r="A36" s="8">
        <v>26</v>
      </c>
      <c r="B36" s="3" t="s">
        <v>414</v>
      </c>
      <c r="C36" s="10">
        <v>229</v>
      </c>
      <c r="D36" s="10">
        <f t="shared" si="0"/>
        <v>230</v>
      </c>
      <c r="E36" s="10">
        <v>1</v>
      </c>
      <c r="F36" s="10">
        <v>1</v>
      </c>
      <c r="G36" s="15" t="s">
        <v>193</v>
      </c>
      <c r="H36" s="16" t="s">
        <v>37</v>
      </c>
      <c r="I36" s="24"/>
      <c r="J36" s="22"/>
      <c r="K36" s="10"/>
      <c r="L36" s="10"/>
      <c r="M36" s="10"/>
      <c r="N36" s="25"/>
      <c r="O36" s="24"/>
    </row>
    <row r="37" spans="1:15">
      <c r="A37" s="9">
        <v>27</v>
      </c>
      <c r="B37" s="3" t="s">
        <v>415</v>
      </c>
      <c r="C37" s="5">
        <f t="shared" si="1"/>
        <v>230</v>
      </c>
      <c r="D37" s="5">
        <f t="shared" si="0"/>
        <v>231</v>
      </c>
      <c r="E37" s="5">
        <v>1</v>
      </c>
      <c r="F37" s="5">
        <v>1</v>
      </c>
      <c r="G37" s="12" t="s">
        <v>193</v>
      </c>
      <c r="H37" s="13" t="s">
        <v>32</v>
      </c>
      <c r="I37" s="19"/>
      <c r="J37" s="20"/>
      <c r="K37" s="5"/>
      <c r="L37" s="5"/>
      <c r="M37" s="5"/>
      <c r="N37" s="3"/>
      <c r="O37" s="19"/>
    </row>
    <row r="38" spans="1:15" ht="15.75">
      <c r="A38" s="8">
        <v>28</v>
      </c>
      <c r="B38" s="3" t="s">
        <v>416</v>
      </c>
      <c r="C38" s="5">
        <f t="shared" si="1"/>
        <v>231</v>
      </c>
      <c r="D38" s="5">
        <f t="shared" si="0"/>
        <v>232</v>
      </c>
      <c r="E38" s="5">
        <v>1</v>
      </c>
      <c r="F38" s="5">
        <v>1</v>
      </c>
      <c r="G38" s="12" t="s">
        <v>88</v>
      </c>
      <c r="H38" s="13" t="s">
        <v>35</v>
      </c>
      <c r="I38" s="19"/>
      <c r="J38" s="20"/>
      <c r="K38" s="5"/>
      <c r="L38" s="5"/>
      <c r="M38" s="5"/>
      <c r="N38" s="3"/>
      <c r="O38" s="19"/>
    </row>
    <row r="39" spans="1:15">
      <c r="A39" s="9">
        <v>29</v>
      </c>
      <c r="B39" s="3" t="s">
        <v>417</v>
      </c>
      <c r="C39" s="5">
        <f t="shared" si="1"/>
        <v>232</v>
      </c>
      <c r="D39" s="5">
        <f t="shared" si="0"/>
        <v>233</v>
      </c>
      <c r="E39" s="5">
        <v>0.99</v>
      </c>
      <c r="F39" s="5">
        <v>1</v>
      </c>
      <c r="G39" s="12" t="s">
        <v>195</v>
      </c>
      <c r="H39" s="13" t="s">
        <v>84</v>
      </c>
      <c r="I39" s="19"/>
      <c r="J39" s="20"/>
      <c r="K39" s="5"/>
      <c r="L39" s="5"/>
      <c r="M39" s="5"/>
      <c r="N39" s="3"/>
      <c r="O39" s="19"/>
    </row>
    <row r="40" spans="1:15" ht="15.75">
      <c r="A40" s="8">
        <v>30</v>
      </c>
      <c r="B40" s="3" t="s">
        <v>418</v>
      </c>
      <c r="C40" s="5">
        <f t="shared" si="1"/>
        <v>233</v>
      </c>
      <c r="D40" s="5">
        <f t="shared" si="0"/>
        <v>234</v>
      </c>
      <c r="E40" s="5">
        <v>0.99</v>
      </c>
      <c r="F40" s="5">
        <v>1</v>
      </c>
      <c r="G40" s="12" t="s">
        <v>195</v>
      </c>
      <c r="H40" s="7" t="s">
        <v>64</v>
      </c>
      <c r="I40" s="19"/>
      <c r="J40" s="20"/>
      <c r="K40" s="5"/>
      <c r="L40" s="5"/>
      <c r="M40" s="5"/>
      <c r="N40" s="3" t="str">
        <f>B40</f>
        <v>MBMJ16/30</v>
      </c>
      <c r="O40" s="19"/>
    </row>
    <row r="41" spans="1:15" ht="15.75">
      <c r="A41" s="8">
        <v>31</v>
      </c>
      <c r="B41" s="3" t="s">
        <v>419</v>
      </c>
      <c r="C41" s="5">
        <f t="shared" si="1"/>
        <v>234</v>
      </c>
      <c r="D41" s="5">
        <f t="shared" si="0"/>
        <v>235</v>
      </c>
      <c r="E41" s="5">
        <v>0.99</v>
      </c>
      <c r="F41" s="5">
        <v>1</v>
      </c>
      <c r="G41" s="12" t="s">
        <v>195</v>
      </c>
      <c r="H41" s="13" t="s">
        <v>336</v>
      </c>
      <c r="I41" s="19"/>
      <c r="J41" s="20"/>
      <c r="K41" s="5"/>
      <c r="L41" s="5"/>
      <c r="M41" s="5"/>
      <c r="N41" s="3"/>
      <c r="O41" s="19"/>
    </row>
    <row r="42" spans="1:15">
      <c r="A42" s="9">
        <v>32</v>
      </c>
      <c r="B42" s="3" t="s">
        <v>420</v>
      </c>
      <c r="C42" s="5">
        <f t="shared" si="1"/>
        <v>235</v>
      </c>
      <c r="D42" s="5">
        <f t="shared" si="0"/>
        <v>236</v>
      </c>
      <c r="E42" s="5">
        <v>0.99</v>
      </c>
      <c r="F42" s="5">
        <v>1</v>
      </c>
      <c r="G42" s="12" t="s">
        <v>195</v>
      </c>
      <c r="H42" s="13" t="s">
        <v>37</v>
      </c>
      <c r="I42" s="19"/>
      <c r="J42" s="20"/>
      <c r="K42" s="5"/>
      <c r="L42" s="5"/>
      <c r="M42" s="5"/>
      <c r="N42" s="3"/>
      <c r="O42" s="19"/>
    </row>
    <row r="43" spans="1:15" ht="15.75">
      <c r="A43" s="8">
        <v>33</v>
      </c>
      <c r="B43" s="3" t="s">
        <v>421</v>
      </c>
      <c r="C43" s="5">
        <f t="shared" si="1"/>
        <v>236</v>
      </c>
      <c r="D43" s="5">
        <f t="shared" si="0"/>
        <v>237</v>
      </c>
      <c r="E43" s="5">
        <v>0.99</v>
      </c>
      <c r="F43" s="5">
        <v>1</v>
      </c>
      <c r="G43" s="12" t="s">
        <v>422</v>
      </c>
      <c r="H43" s="13" t="s">
        <v>35</v>
      </c>
      <c r="I43" s="19"/>
      <c r="J43" s="20"/>
      <c r="K43" s="5"/>
      <c r="L43" s="5"/>
      <c r="M43" s="5"/>
      <c r="N43" s="3"/>
      <c r="O43" s="19"/>
    </row>
    <row r="44" spans="1:15">
      <c r="A44" s="9">
        <v>34</v>
      </c>
      <c r="B44" s="3" t="s">
        <v>423</v>
      </c>
      <c r="C44" s="5">
        <f t="shared" si="1"/>
        <v>237</v>
      </c>
      <c r="D44" s="5">
        <f t="shared" si="0"/>
        <v>238</v>
      </c>
      <c r="E44" s="5">
        <v>0.99</v>
      </c>
      <c r="F44" s="5">
        <v>1</v>
      </c>
      <c r="G44" s="12" t="s">
        <v>200</v>
      </c>
      <c r="H44" s="13" t="s">
        <v>32</v>
      </c>
      <c r="I44" s="23"/>
      <c r="J44" s="20"/>
      <c r="K44" s="5"/>
      <c r="L44" s="5"/>
      <c r="M44" s="5"/>
      <c r="N44" s="3"/>
      <c r="O44" s="19"/>
    </row>
    <row r="45" spans="1:15" ht="15.75">
      <c r="A45" s="8">
        <v>35</v>
      </c>
      <c r="B45" s="3" t="s">
        <v>424</v>
      </c>
      <c r="C45" s="10">
        <v>255</v>
      </c>
      <c r="D45" s="10">
        <f t="shared" si="0"/>
        <v>256</v>
      </c>
      <c r="E45" s="10">
        <v>0.98</v>
      </c>
      <c r="F45" s="10">
        <v>1</v>
      </c>
      <c r="G45" s="15" t="s">
        <v>425</v>
      </c>
      <c r="H45" s="16" t="s">
        <v>37</v>
      </c>
      <c r="I45" s="24"/>
      <c r="J45" s="29"/>
      <c r="K45" s="30"/>
      <c r="L45" s="30"/>
      <c r="M45" s="30"/>
      <c r="N45" s="30"/>
      <c r="O45" s="32"/>
    </row>
    <row r="46" spans="1:15">
      <c r="A46" s="9">
        <v>36</v>
      </c>
      <c r="B46" s="3" t="s">
        <v>426</v>
      </c>
      <c r="C46" s="5">
        <f t="shared" si="1"/>
        <v>256</v>
      </c>
      <c r="D46" s="5">
        <f t="shared" si="0"/>
        <v>257</v>
      </c>
      <c r="E46" s="5">
        <v>1</v>
      </c>
      <c r="F46" s="5">
        <v>1</v>
      </c>
      <c r="G46" s="12" t="s">
        <v>427</v>
      </c>
      <c r="H46" s="13" t="s">
        <v>121</v>
      </c>
      <c r="I46" s="19"/>
      <c r="J46" s="28"/>
      <c r="K46" s="6"/>
      <c r="L46" s="6"/>
      <c r="M46" s="6"/>
      <c r="N46" s="6"/>
      <c r="O46" s="31"/>
    </row>
    <row r="47" spans="1:15" ht="15.75">
      <c r="A47" s="8">
        <v>37</v>
      </c>
      <c r="B47" s="3" t="s">
        <v>428</v>
      </c>
      <c r="C47" s="5">
        <f t="shared" si="1"/>
        <v>257</v>
      </c>
      <c r="D47" s="5">
        <f t="shared" si="0"/>
        <v>258</v>
      </c>
      <c r="E47" s="5">
        <v>1</v>
      </c>
      <c r="F47" s="5">
        <v>1</v>
      </c>
      <c r="G47" s="12" t="s">
        <v>427</v>
      </c>
      <c r="H47" s="13" t="s">
        <v>429</v>
      </c>
      <c r="I47" s="19"/>
      <c r="J47" s="28"/>
      <c r="K47" s="6"/>
      <c r="L47" s="6"/>
      <c r="M47" s="6"/>
      <c r="N47" s="6"/>
      <c r="O47" s="31"/>
    </row>
    <row r="48" spans="1:15">
      <c r="A48" s="9">
        <v>38</v>
      </c>
      <c r="B48" s="3" t="s">
        <v>430</v>
      </c>
      <c r="C48" s="5">
        <f t="shared" si="1"/>
        <v>258</v>
      </c>
      <c r="D48" s="5">
        <f t="shared" si="0"/>
        <v>259</v>
      </c>
      <c r="E48" s="5">
        <v>1</v>
      </c>
      <c r="F48" s="5">
        <v>1</v>
      </c>
      <c r="G48" s="12" t="s">
        <v>427</v>
      </c>
      <c r="H48" s="13" t="s">
        <v>133</v>
      </c>
      <c r="I48" s="19"/>
      <c r="J48" s="28"/>
      <c r="K48" s="6"/>
      <c r="L48" s="6"/>
      <c r="M48" s="6"/>
      <c r="N48" s="6"/>
      <c r="O48" s="31"/>
    </row>
    <row r="49" spans="1:15" ht="15.75">
      <c r="A49" s="8">
        <v>39</v>
      </c>
      <c r="B49" s="3" t="s">
        <v>431</v>
      </c>
      <c r="C49" s="5">
        <f t="shared" si="1"/>
        <v>259</v>
      </c>
      <c r="D49" s="5">
        <f t="shared" si="0"/>
        <v>260</v>
      </c>
      <c r="E49" s="5">
        <v>0.99</v>
      </c>
      <c r="F49" s="5">
        <v>1</v>
      </c>
      <c r="G49" s="12" t="s">
        <v>427</v>
      </c>
      <c r="H49" s="13" t="s">
        <v>39</v>
      </c>
      <c r="I49" s="19"/>
      <c r="J49" s="28"/>
      <c r="K49" s="6"/>
      <c r="L49" s="6"/>
      <c r="M49" s="6"/>
      <c r="N49" s="6"/>
      <c r="O49" s="31"/>
    </row>
    <row r="50" spans="1:15" ht="15.75">
      <c r="A50" s="8">
        <v>40</v>
      </c>
      <c r="B50" s="3" t="s">
        <v>432</v>
      </c>
      <c r="C50" s="5">
        <f t="shared" si="1"/>
        <v>260</v>
      </c>
      <c r="D50" s="5">
        <f t="shared" si="0"/>
        <v>261</v>
      </c>
      <c r="E50" s="5">
        <v>0.99</v>
      </c>
      <c r="F50" s="5">
        <v>1</v>
      </c>
      <c r="G50" s="12" t="s">
        <v>433</v>
      </c>
      <c r="H50" s="13" t="s">
        <v>39</v>
      </c>
      <c r="I50" s="19"/>
      <c r="J50" s="28"/>
      <c r="K50" s="6"/>
      <c r="L50" s="6"/>
      <c r="M50" s="6"/>
      <c r="N50" s="6"/>
      <c r="O50" s="31"/>
    </row>
    <row r="51" spans="1:15" ht="15.75">
      <c r="A51" s="8">
        <v>41</v>
      </c>
      <c r="B51" s="3" t="s">
        <v>434</v>
      </c>
      <c r="C51" s="5">
        <f t="shared" si="1"/>
        <v>261</v>
      </c>
      <c r="D51" s="5">
        <f t="shared" si="0"/>
        <v>262</v>
      </c>
      <c r="E51" s="5">
        <v>0.99</v>
      </c>
      <c r="F51" s="5">
        <v>1</v>
      </c>
      <c r="G51" s="12" t="s">
        <v>435</v>
      </c>
      <c r="H51" s="13" t="s">
        <v>64</v>
      </c>
      <c r="I51" s="19"/>
      <c r="J51" s="28"/>
      <c r="K51" s="6"/>
      <c r="L51" s="6"/>
      <c r="M51" s="6"/>
      <c r="N51" s="6"/>
      <c r="O51" s="31"/>
    </row>
    <row r="52" spans="1:15" ht="15.75">
      <c r="A52" s="8">
        <v>42</v>
      </c>
      <c r="B52" s="3" t="s">
        <v>436</v>
      </c>
      <c r="C52" s="5">
        <f t="shared" si="1"/>
        <v>262</v>
      </c>
      <c r="D52" s="5">
        <f t="shared" si="0"/>
        <v>263</v>
      </c>
      <c r="E52" s="5">
        <v>1</v>
      </c>
      <c r="F52" s="5">
        <v>1</v>
      </c>
      <c r="G52" s="12" t="s">
        <v>435</v>
      </c>
      <c r="H52" s="13" t="s">
        <v>437</v>
      </c>
      <c r="I52" s="19"/>
      <c r="J52" s="28"/>
      <c r="K52" s="6"/>
      <c r="L52" s="6"/>
      <c r="M52" s="6"/>
      <c r="N52" s="6"/>
      <c r="O52" s="31"/>
    </row>
    <row r="53" spans="1:15" ht="15.75">
      <c r="A53" s="8">
        <v>43</v>
      </c>
      <c r="B53" s="3" t="s">
        <v>438</v>
      </c>
      <c r="C53" s="5">
        <f t="shared" si="1"/>
        <v>263</v>
      </c>
      <c r="D53" s="5">
        <f t="shared" si="0"/>
        <v>264</v>
      </c>
      <c r="E53" s="5">
        <v>1</v>
      </c>
      <c r="F53" s="5">
        <v>1</v>
      </c>
      <c r="G53" s="12" t="s">
        <v>435</v>
      </c>
      <c r="H53" s="13" t="s">
        <v>64</v>
      </c>
      <c r="I53" s="19"/>
      <c r="J53" s="28"/>
      <c r="K53" s="6"/>
      <c r="L53" s="6"/>
      <c r="M53" s="6"/>
      <c r="N53" s="6"/>
      <c r="O53" s="31"/>
    </row>
    <row r="54" spans="1:15" ht="15.75">
      <c r="A54" s="8">
        <v>44</v>
      </c>
      <c r="B54" s="3" t="s">
        <v>439</v>
      </c>
      <c r="C54" s="5">
        <f t="shared" si="1"/>
        <v>264</v>
      </c>
      <c r="D54" s="5">
        <f t="shared" si="0"/>
        <v>265</v>
      </c>
      <c r="E54" s="5">
        <v>1</v>
      </c>
      <c r="F54" s="5">
        <v>1</v>
      </c>
      <c r="G54" s="12" t="s">
        <v>440</v>
      </c>
      <c r="H54" s="13" t="s">
        <v>45</v>
      </c>
      <c r="I54" s="19"/>
      <c r="J54" s="28"/>
      <c r="K54" s="6"/>
      <c r="L54" s="6"/>
      <c r="M54" s="6"/>
      <c r="N54" s="6"/>
      <c r="O54" s="31"/>
    </row>
    <row r="55" spans="1:15" ht="15.75">
      <c r="A55" s="8">
        <v>45</v>
      </c>
      <c r="B55" s="3" t="s">
        <v>441</v>
      </c>
      <c r="C55" s="5">
        <f t="shared" si="1"/>
        <v>265</v>
      </c>
      <c r="D55" s="5">
        <f t="shared" si="0"/>
        <v>266</v>
      </c>
      <c r="E55" s="5">
        <v>0.98</v>
      </c>
      <c r="F55" s="5">
        <v>1</v>
      </c>
      <c r="G55" s="12" t="s">
        <v>442</v>
      </c>
      <c r="H55" s="13" t="s">
        <v>39</v>
      </c>
      <c r="I55" s="19"/>
      <c r="J55" s="28"/>
      <c r="K55" s="6"/>
      <c r="L55" s="6"/>
      <c r="M55" s="6"/>
      <c r="N55" s="6" t="str">
        <f>B55</f>
        <v>MBMJ16/45</v>
      </c>
      <c r="O55" s="31"/>
    </row>
    <row r="56" spans="1:15" ht="15.75">
      <c r="A56" s="8">
        <v>46</v>
      </c>
      <c r="B56" s="3" t="s">
        <v>443</v>
      </c>
      <c r="C56" s="5">
        <f t="shared" si="1"/>
        <v>266</v>
      </c>
      <c r="D56" s="5">
        <f t="shared" si="0"/>
        <v>267</v>
      </c>
      <c r="E56" s="5">
        <v>0.98</v>
      </c>
      <c r="F56" s="5">
        <v>1</v>
      </c>
      <c r="G56" s="12" t="s">
        <v>442</v>
      </c>
      <c r="H56" s="13" t="s">
        <v>35</v>
      </c>
      <c r="I56" s="19"/>
      <c r="J56" s="28"/>
      <c r="K56" s="6"/>
      <c r="L56" s="6"/>
      <c r="M56" s="6"/>
      <c r="N56" s="6"/>
      <c r="O56" s="31"/>
    </row>
    <row r="57" spans="1:15" ht="15.75">
      <c r="A57" s="8">
        <v>47</v>
      </c>
      <c r="B57" s="3" t="s">
        <v>444</v>
      </c>
      <c r="C57" s="5">
        <f t="shared" si="1"/>
        <v>267</v>
      </c>
      <c r="D57" s="5">
        <f t="shared" si="0"/>
        <v>268</v>
      </c>
      <c r="E57" s="5">
        <v>0.98</v>
      </c>
      <c r="F57" s="5">
        <v>1</v>
      </c>
      <c r="G57" s="12" t="s">
        <v>442</v>
      </c>
      <c r="H57" s="13" t="s">
        <v>37</v>
      </c>
      <c r="I57" s="19"/>
      <c r="J57" s="28"/>
      <c r="K57" s="6"/>
      <c r="L57" s="6"/>
      <c r="M57" s="6"/>
      <c r="N57" s="6"/>
      <c r="O57" s="31"/>
    </row>
    <row r="58" spans="1:15" ht="15.75">
      <c r="A58" s="8">
        <v>48</v>
      </c>
      <c r="B58" s="3" t="s">
        <v>445</v>
      </c>
      <c r="C58" s="5">
        <f t="shared" si="1"/>
        <v>268</v>
      </c>
      <c r="D58" s="5">
        <f t="shared" si="0"/>
        <v>269</v>
      </c>
      <c r="E58" s="5">
        <v>0.99</v>
      </c>
      <c r="F58" s="5">
        <v>1</v>
      </c>
      <c r="G58" s="12" t="s">
        <v>442</v>
      </c>
      <c r="H58" s="13" t="s">
        <v>84</v>
      </c>
      <c r="I58" s="19"/>
      <c r="J58" s="28"/>
      <c r="K58" s="6"/>
      <c r="L58" s="6"/>
      <c r="M58" s="6"/>
      <c r="N58" s="6"/>
      <c r="O58" s="31"/>
    </row>
    <row r="59" spans="1:15" ht="15.75">
      <c r="A59" s="8">
        <v>49</v>
      </c>
      <c r="B59" s="3" t="s">
        <v>446</v>
      </c>
      <c r="C59" s="5">
        <f t="shared" si="1"/>
        <v>269</v>
      </c>
      <c r="D59" s="5">
        <f t="shared" si="0"/>
        <v>270</v>
      </c>
      <c r="E59" s="5">
        <v>0.99</v>
      </c>
      <c r="F59" s="5">
        <v>1</v>
      </c>
      <c r="G59" s="12" t="s">
        <v>447</v>
      </c>
      <c r="H59" s="13" t="s">
        <v>37</v>
      </c>
      <c r="I59" s="19"/>
      <c r="J59" s="28"/>
      <c r="K59" s="6"/>
      <c r="L59" s="6"/>
      <c r="M59" s="6"/>
      <c r="N59" s="6"/>
      <c r="O59" s="31"/>
    </row>
    <row r="60" spans="1:15" ht="15.75">
      <c r="A60" s="8">
        <v>50</v>
      </c>
      <c r="B60" s="3" t="s">
        <v>448</v>
      </c>
      <c r="C60" s="5">
        <f t="shared" si="1"/>
        <v>270</v>
      </c>
      <c r="D60" s="5">
        <f t="shared" si="0"/>
        <v>271</v>
      </c>
      <c r="E60" s="5">
        <v>0.99</v>
      </c>
      <c r="F60" s="5">
        <v>1</v>
      </c>
      <c r="G60" s="12" t="s">
        <v>449</v>
      </c>
      <c r="H60" s="13" t="s">
        <v>37</v>
      </c>
      <c r="I60" s="19"/>
      <c r="J60" s="28"/>
      <c r="K60" s="6"/>
      <c r="L60" s="6"/>
      <c r="M60" s="6"/>
      <c r="N60" s="6"/>
      <c r="O60" s="31"/>
    </row>
    <row r="61" spans="1:15" ht="15.75">
      <c r="A61" s="8">
        <v>51</v>
      </c>
      <c r="B61" s="3" t="s">
        <v>450</v>
      </c>
      <c r="C61" s="5">
        <f t="shared" si="1"/>
        <v>271</v>
      </c>
      <c r="D61" s="5">
        <f t="shared" si="0"/>
        <v>272</v>
      </c>
      <c r="E61" s="5">
        <v>1</v>
      </c>
      <c r="F61" s="5">
        <v>1</v>
      </c>
      <c r="G61" s="12" t="s">
        <v>449</v>
      </c>
      <c r="H61" s="13" t="s">
        <v>35</v>
      </c>
      <c r="I61" s="19"/>
      <c r="J61" s="28"/>
      <c r="K61" s="6"/>
      <c r="L61" s="6"/>
      <c r="M61" s="6"/>
      <c r="N61" s="6"/>
      <c r="O61" s="31"/>
    </row>
    <row r="62" spans="1:15" ht="15.75">
      <c r="A62" s="8">
        <v>52</v>
      </c>
      <c r="B62" s="3" t="s">
        <v>451</v>
      </c>
      <c r="C62" s="5">
        <f t="shared" si="1"/>
        <v>272</v>
      </c>
      <c r="D62" s="5">
        <f t="shared" si="0"/>
        <v>273</v>
      </c>
      <c r="E62" s="5">
        <v>1</v>
      </c>
      <c r="F62" s="5">
        <v>1</v>
      </c>
      <c r="G62" s="12" t="s">
        <v>449</v>
      </c>
      <c r="H62" s="13" t="s">
        <v>84</v>
      </c>
      <c r="I62" s="19"/>
      <c r="J62" s="28"/>
      <c r="K62" s="6"/>
      <c r="L62" s="6"/>
      <c r="M62" s="6"/>
      <c r="N62" s="6"/>
      <c r="O62" s="31"/>
    </row>
    <row r="63" spans="1:15" ht="15.75">
      <c r="A63" s="8">
        <v>53</v>
      </c>
      <c r="B63" s="3" t="s">
        <v>452</v>
      </c>
      <c r="C63" s="5">
        <f t="shared" si="1"/>
        <v>273</v>
      </c>
      <c r="D63" s="5">
        <f t="shared" si="0"/>
        <v>274</v>
      </c>
      <c r="E63" s="5">
        <v>1</v>
      </c>
      <c r="F63" s="5">
        <v>1</v>
      </c>
      <c r="G63" s="12" t="s">
        <v>449</v>
      </c>
      <c r="H63" s="13" t="s">
        <v>45</v>
      </c>
      <c r="I63" s="19"/>
      <c r="J63" s="28"/>
      <c r="K63" s="6"/>
      <c r="L63" s="6"/>
      <c r="M63" s="6"/>
      <c r="N63" s="6"/>
      <c r="O63" s="31"/>
    </row>
    <row r="64" spans="1:15" ht="15.75">
      <c r="A64" s="8">
        <v>54</v>
      </c>
      <c r="B64" s="3" t="s">
        <v>453</v>
      </c>
      <c r="C64" s="5">
        <f t="shared" si="1"/>
        <v>274</v>
      </c>
      <c r="D64" s="5">
        <f t="shared" si="0"/>
        <v>275</v>
      </c>
      <c r="E64" s="5">
        <v>0.97</v>
      </c>
      <c r="F64" s="5">
        <v>1</v>
      </c>
      <c r="G64" s="12" t="s">
        <v>215</v>
      </c>
      <c r="H64" s="13" t="s">
        <v>37</v>
      </c>
      <c r="I64" s="19"/>
      <c r="J64" s="28"/>
      <c r="K64" s="6"/>
      <c r="L64" s="6"/>
      <c r="M64" s="6"/>
      <c r="N64" s="6"/>
      <c r="O64" s="31"/>
    </row>
  </sheetData>
  <mergeCells count="28">
    <mergeCell ref="A9:G9"/>
    <mergeCell ref="H9:I9"/>
    <mergeCell ref="J9:M9"/>
    <mergeCell ref="N9:O9"/>
    <mergeCell ref="E4:F8"/>
    <mergeCell ref="A7:B7"/>
    <mergeCell ref="C7:D7"/>
    <mergeCell ref="G7:I7"/>
    <mergeCell ref="J7:O7"/>
    <mergeCell ref="A8:B8"/>
    <mergeCell ref="C8:D8"/>
    <mergeCell ref="G8:I8"/>
    <mergeCell ref="J8:O8"/>
    <mergeCell ref="A5:B5"/>
    <mergeCell ref="C5:D5"/>
    <mergeCell ref="G5:I5"/>
    <mergeCell ref="J5:O5"/>
    <mergeCell ref="A6:B6"/>
    <mergeCell ref="C6:D6"/>
    <mergeCell ref="G6:I6"/>
    <mergeCell ref="J6:O6"/>
    <mergeCell ref="A1:O1"/>
    <mergeCell ref="A2:O2"/>
    <mergeCell ref="A3:O3"/>
    <mergeCell ref="A4:B4"/>
    <mergeCell ref="C4:D4"/>
    <mergeCell ref="G4:I4"/>
    <mergeCell ref="J4:O4"/>
  </mergeCells>
  <pageMargins left="0.75" right="0.75" top="1" bottom="1" header="0.51180555555555596" footer="0.51180555555555596"/>
</worksheet>
</file>

<file path=xl/worksheets/sheet5.xml><?xml version="1.0" encoding="utf-8"?>
<worksheet xmlns="http://schemas.openxmlformats.org/spreadsheetml/2006/main" xmlns:r="http://schemas.openxmlformats.org/officeDocument/2006/relationships">
  <dimension ref="A1:O58"/>
  <sheetViews>
    <sheetView topLeftCell="A31" workbookViewId="0">
      <selection activeCell="H15" sqref="H15"/>
    </sheetView>
  </sheetViews>
  <sheetFormatPr defaultColWidth="9" defaultRowHeight="15"/>
  <cols>
    <col min="2" max="2" width="11.42578125" customWidth="1"/>
    <col min="5" max="5" width="9" style="7"/>
    <col min="6" max="6" width="10" customWidth="1"/>
    <col min="8" max="9" width="10.28515625" customWidth="1"/>
    <col min="14" max="14" width="11.28515625" customWidth="1"/>
  </cols>
  <sheetData>
    <row r="1" spans="1:15" ht="19.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</row>
    <row r="2" spans="1:15" ht="19.5">
      <c r="A2" s="57" t="s">
        <v>454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15" ht="19.5">
      <c r="A3" s="57" t="s">
        <v>1</v>
      </c>
      <c r="B3" s="57"/>
      <c r="C3" s="57"/>
      <c r="D3" s="57"/>
      <c r="E3" s="58"/>
      <c r="F3" s="58"/>
      <c r="G3" s="57"/>
      <c r="H3" s="57"/>
      <c r="I3" s="57"/>
      <c r="J3" s="57"/>
      <c r="K3" s="57"/>
      <c r="L3" s="57"/>
      <c r="M3" s="57"/>
      <c r="N3" s="57"/>
      <c r="O3" s="57"/>
    </row>
    <row r="4" spans="1:15" ht="18.75">
      <c r="A4" s="59" t="s">
        <v>2</v>
      </c>
      <c r="B4" s="59"/>
      <c r="C4" s="60" t="s">
        <v>455</v>
      </c>
      <c r="D4" s="60"/>
      <c r="E4" s="74"/>
      <c r="F4" s="75"/>
      <c r="G4" s="61" t="s">
        <v>3</v>
      </c>
      <c r="H4" s="62"/>
      <c r="I4" s="62"/>
      <c r="J4" s="63">
        <v>95.012</v>
      </c>
      <c r="K4" s="64"/>
      <c r="L4" s="64"/>
      <c r="M4" s="64"/>
      <c r="N4" s="64"/>
      <c r="O4" s="65"/>
    </row>
    <row r="5" spans="1:15" ht="18.75">
      <c r="A5" s="59" t="s">
        <v>4</v>
      </c>
      <c r="B5" s="59"/>
      <c r="C5" s="60" t="s">
        <v>456</v>
      </c>
      <c r="D5" s="60"/>
      <c r="E5" s="74"/>
      <c r="F5" s="75"/>
      <c r="G5" s="61" t="s">
        <v>5</v>
      </c>
      <c r="H5" s="62"/>
      <c r="I5" s="62"/>
      <c r="J5" s="63">
        <v>2465834.0920000002</v>
      </c>
      <c r="K5" s="64"/>
      <c r="L5" s="64"/>
      <c r="M5" s="64"/>
      <c r="N5" s="64"/>
      <c r="O5" s="65"/>
    </row>
    <row r="6" spans="1:15" ht="18.75">
      <c r="A6" s="59" t="s">
        <v>6</v>
      </c>
      <c r="B6" s="59"/>
      <c r="C6" s="60" t="s">
        <v>457</v>
      </c>
      <c r="D6" s="60"/>
      <c r="E6" s="74"/>
      <c r="F6" s="75"/>
      <c r="G6" s="61" t="s">
        <v>8</v>
      </c>
      <c r="H6" s="62"/>
      <c r="I6" s="62"/>
      <c r="J6" s="63">
        <v>468978.73100000003</v>
      </c>
      <c r="K6" s="64"/>
      <c r="L6" s="64"/>
      <c r="M6" s="64"/>
      <c r="N6" s="64"/>
      <c r="O6" s="65"/>
    </row>
    <row r="7" spans="1:15" ht="18.75">
      <c r="A7" s="59" t="s">
        <v>9</v>
      </c>
      <c r="B7" s="59"/>
      <c r="C7" s="60">
        <v>48</v>
      </c>
      <c r="D7" s="60"/>
      <c r="E7" s="74"/>
      <c r="F7" s="75"/>
      <c r="G7" s="61" t="s">
        <v>10</v>
      </c>
      <c r="H7" s="62"/>
      <c r="I7" s="62"/>
      <c r="J7" s="76" t="s">
        <v>73</v>
      </c>
      <c r="K7" s="77"/>
      <c r="L7" s="77"/>
      <c r="M7" s="77"/>
      <c r="N7" s="77"/>
      <c r="O7" s="78"/>
    </row>
    <row r="8" spans="1:15" ht="18.75">
      <c r="A8" s="79" t="s">
        <v>11</v>
      </c>
      <c r="B8" s="79"/>
      <c r="C8" s="80">
        <v>48</v>
      </c>
      <c r="D8" s="80"/>
      <c r="E8" s="74"/>
      <c r="F8" s="75"/>
      <c r="G8" s="81" t="s">
        <v>12</v>
      </c>
      <c r="H8" s="82"/>
      <c r="I8" s="82"/>
      <c r="J8" s="83" t="s">
        <v>80</v>
      </c>
      <c r="K8" s="84"/>
      <c r="L8" s="84"/>
      <c r="M8" s="84"/>
      <c r="N8" s="84"/>
      <c r="O8" s="85"/>
    </row>
    <row r="9" spans="1:15" ht="15.75">
      <c r="A9" s="66" t="s">
        <v>13</v>
      </c>
      <c r="B9" s="67"/>
      <c r="C9" s="67"/>
      <c r="D9" s="67"/>
      <c r="E9" s="67"/>
      <c r="F9" s="67"/>
      <c r="G9" s="68"/>
      <c r="H9" s="69" t="s">
        <v>14</v>
      </c>
      <c r="I9" s="70"/>
      <c r="J9" s="68" t="s">
        <v>15</v>
      </c>
      <c r="K9" s="71"/>
      <c r="L9" s="71"/>
      <c r="M9" s="71"/>
      <c r="N9" s="72" t="s">
        <v>16</v>
      </c>
      <c r="O9" s="73"/>
    </row>
    <row r="10" spans="1:15" ht="63">
      <c r="A10" s="8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22</v>
      </c>
      <c r="G10" s="4" t="s">
        <v>23</v>
      </c>
      <c r="H10" s="11" t="s">
        <v>24</v>
      </c>
      <c r="I10" s="17" t="s">
        <v>103</v>
      </c>
      <c r="J10" s="18" t="s">
        <v>25</v>
      </c>
      <c r="K10" s="4" t="s">
        <v>26</v>
      </c>
      <c r="L10" s="4" t="s">
        <v>27</v>
      </c>
      <c r="M10" s="4" t="s">
        <v>28</v>
      </c>
      <c r="N10" s="3" t="s">
        <v>29</v>
      </c>
      <c r="O10" s="19" t="s">
        <v>30</v>
      </c>
    </row>
    <row r="11" spans="1:15" ht="15.75">
      <c r="A11" s="8">
        <v>1</v>
      </c>
      <c r="B11" s="3" t="s">
        <v>458</v>
      </c>
      <c r="C11" s="5">
        <v>100</v>
      </c>
      <c r="D11" s="5">
        <f t="shared" ref="D11:D52" si="0">C11+F11</f>
        <v>101</v>
      </c>
      <c r="E11" s="5">
        <v>1</v>
      </c>
      <c r="F11" s="5">
        <v>1</v>
      </c>
      <c r="G11" s="12" t="s">
        <v>41</v>
      </c>
      <c r="H11" s="13" t="s">
        <v>336</v>
      </c>
      <c r="I11" s="19"/>
      <c r="J11" s="20"/>
      <c r="K11" s="5"/>
      <c r="L11" s="5"/>
      <c r="M11" s="5"/>
      <c r="N11" s="3"/>
      <c r="O11" s="19"/>
    </row>
    <row r="12" spans="1:15">
      <c r="A12" s="9">
        <v>2</v>
      </c>
      <c r="B12" s="3" t="s">
        <v>459</v>
      </c>
      <c r="C12" s="5">
        <f t="shared" ref="C12:C51" si="1">D11</f>
        <v>101</v>
      </c>
      <c r="D12" s="5">
        <f t="shared" si="0"/>
        <v>102</v>
      </c>
      <c r="E12" s="5">
        <v>1</v>
      </c>
      <c r="F12" s="5">
        <v>1</v>
      </c>
      <c r="G12" s="12" t="s">
        <v>41</v>
      </c>
      <c r="H12" s="13" t="s">
        <v>32</v>
      </c>
      <c r="I12" s="19"/>
      <c r="J12" s="20"/>
      <c r="K12" s="5"/>
      <c r="L12" s="5"/>
      <c r="M12" s="5"/>
      <c r="N12" s="3"/>
      <c r="O12" s="19"/>
    </row>
    <row r="13" spans="1:15" ht="15.75">
      <c r="A13" s="8">
        <v>3</v>
      </c>
      <c r="B13" s="3" t="s">
        <v>460</v>
      </c>
      <c r="C13" s="10">
        <v>119</v>
      </c>
      <c r="D13" s="10">
        <f t="shared" si="0"/>
        <v>120</v>
      </c>
      <c r="E13" s="10">
        <v>1</v>
      </c>
      <c r="F13" s="10">
        <v>1</v>
      </c>
      <c r="G13" s="15" t="s">
        <v>135</v>
      </c>
      <c r="H13" s="27" t="s">
        <v>35</v>
      </c>
      <c r="I13" s="24"/>
      <c r="J13" s="22"/>
      <c r="K13" s="10"/>
      <c r="L13" s="10"/>
      <c r="M13" s="10"/>
      <c r="N13" s="25"/>
      <c r="O13" s="24"/>
    </row>
    <row r="14" spans="1:15">
      <c r="A14" s="9">
        <v>4</v>
      </c>
      <c r="B14" s="3" t="s">
        <v>461</v>
      </c>
      <c r="C14" s="5">
        <f t="shared" si="1"/>
        <v>120</v>
      </c>
      <c r="D14" s="5">
        <f t="shared" si="0"/>
        <v>121</v>
      </c>
      <c r="E14" s="5">
        <v>1</v>
      </c>
      <c r="F14" s="5">
        <v>1</v>
      </c>
      <c r="G14" s="12" t="s">
        <v>135</v>
      </c>
      <c r="H14" s="13" t="s">
        <v>336</v>
      </c>
      <c r="I14" s="19"/>
      <c r="J14" s="20"/>
      <c r="K14" s="5"/>
      <c r="L14" s="5"/>
      <c r="M14" s="5"/>
      <c r="N14" s="3"/>
      <c r="O14" s="19"/>
    </row>
    <row r="15" spans="1:15" ht="15.75">
      <c r="A15" s="8">
        <v>5</v>
      </c>
      <c r="B15" s="3" t="s">
        <v>462</v>
      </c>
      <c r="C15" s="10">
        <v>160</v>
      </c>
      <c r="D15" s="10">
        <f t="shared" si="0"/>
        <v>161</v>
      </c>
      <c r="E15" s="10">
        <v>1</v>
      </c>
      <c r="F15" s="10">
        <v>1</v>
      </c>
      <c r="G15" s="15" t="s">
        <v>59</v>
      </c>
      <c r="H15" s="16" t="s">
        <v>32</v>
      </c>
      <c r="I15" s="21"/>
      <c r="J15" s="22"/>
      <c r="K15" s="10"/>
      <c r="L15" s="10"/>
      <c r="M15" s="10"/>
      <c r="N15" s="25"/>
      <c r="O15" s="24"/>
    </row>
    <row r="16" spans="1:15">
      <c r="A16" s="9">
        <v>6</v>
      </c>
      <c r="B16" s="3" t="s">
        <v>463</v>
      </c>
      <c r="C16" s="5">
        <f t="shared" si="1"/>
        <v>161</v>
      </c>
      <c r="D16" s="5">
        <f t="shared" si="0"/>
        <v>162</v>
      </c>
      <c r="E16" s="5">
        <v>1</v>
      </c>
      <c r="F16" s="5">
        <v>1</v>
      </c>
      <c r="G16" s="12" t="s">
        <v>59</v>
      </c>
      <c r="H16" s="13" t="s">
        <v>39</v>
      </c>
      <c r="I16" s="19"/>
      <c r="J16" s="20"/>
      <c r="K16" s="5"/>
      <c r="L16" s="5"/>
      <c r="M16" s="5"/>
      <c r="N16" s="3"/>
      <c r="O16" s="19"/>
    </row>
    <row r="17" spans="1:15" ht="15.75">
      <c r="A17" s="8">
        <v>7</v>
      </c>
      <c r="B17" s="3" t="s">
        <v>464</v>
      </c>
      <c r="C17" s="5">
        <f t="shared" si="1"/>
        <v>162</v>
      </c>
      <c r="D17" s="5">
        <f t="shared" si="0"/>
        <v>163</v>
      </c>
      <c r="E17" s="5">
        <v>1</v>
      </c>
      <c r="F17" s="5">
        <v>1</v>
      </c>
      <c r="G17" s="12" t="s">
        <v>59</v>
      </c>
      <c r="H17" s="7" t="s">
        <v>32</v>
      </c>
      <c r="I17" s="19"/>
      <c r="J17" s="20"/>
      <c r="K17" s="5"/>
      <c r="L17" s="5"/>
      <c r="M17" s="5"/>
      <c r="N17" s="3"/>
      <c r="O17" s="19"/>
    </row>
    <row r="18" spans="1:15">
      <c r="A18" s="9">
        <v>8</v>
      </c>
      <c r="B18" s="3" t="s">
        <v>465</v>
      </c>
      <c r="C18" s="10">
        <v>175</v>
      </c>
      <c r="D18" s="10">
        <f t="shared" si="0"/>
        <v>176</v>
      </c>
      <c r="E18" s="10">
        <v>0.89</v>
      </c>
      <c r="F18" s="10">
        <v>1</v>
      </c>
      <c r="G18" s="15" t="s">
        <v>54</v>
      </c>
      <c r="H18" s="27" t="s">
        <v>35</v>
      </c>
      <c r="I18" s="21"/>
      <c r="J18" s="22"/>
      <c r="K18" s="10"/>
      <c r="L18" s="10"/>
      <c r="M18" s="10"/>
      <c r="N18" s="25"/>
      <c r="O18" s="24"/>
    </row>
    <row r="19" spans="1:15" ht="15.75">
      <c r="A19" s="8">
        <v>9</v>
      </c>
      <c r="B19" s="3" t="s">
        <v>466</v>
      </c>
      <c r="C19" s="5">
        <f t="shared" si="1"/>
        <v>176</v>
      </c>
      <c r="D19" s="5">
        <f t="shared" si="0"/>
        <v>177</v>
      </c>
      <c r="E19" s="5">
        <v>0.89</v>
      </c>
      <c r="F19" s="5">
        <v>1</v>
      </c>
      <c r="G19" s="12" t="s">
        <v>350</v>
      </c>
      <c r="H19" s="14" t="s">
        <v>35</v>
      </c>
      <c r="I19" s="23"/>
      <c r="J19" s="20"/>
      <c r="K19" s="5"/>
      <c r="L19" s="5"/>
      <c r="M19" s="5"/>
      <c r="N19" s="3"/>
      <c r="O19" s="19"/>
    </row>
    <row r="20" spans="1:15">
      <c r="A20" s="9">
        <v>10</v>
      </c>
      <c r="B20" s="3" t="s">
        <v>467</v>
      </c>
      <c r="C20" s="5">
        <f t="shared" si="1"/>
        <v>177</v>
      </c>
      <c r="D20" s="5">
        <f t="shared" si="0"/>
        <v>178</v>
      </c>
      <c r="E20" s="5">
        <v>0.89</v>
      </c>
      <c r="F20" s="5">
        <v>1</v>
      </c>
      <c r="G20" s="12" t="s">
        <v>352</v>
      </c>
      <c r="H20" s="14" t="s">
        <v>37</v>
      </c>
      <c r="I20" s="23"/>
      <c r="J20" s="20"/>
      <c r="K20" s="5"/>
      <c r="L20" s="5"/>
      <c r="M20" s="5"/>
      <c r="N20" s="3"/>
      <c r="O20" s="19"/>
    </row>
    <row r="21" spans="1:15" ht="15.75">
      <c r="A21" s="8">
        <v>11</v>
      </c>
      <c r="B21" s="3" t="s">
        <v>468</v>
      </c>
      <c r="C21" s="5">
        <f t="shared" si="1"/>
        <v>178</v>
      </c>
      <c r="D21" s="5">
        <f t="shared" si="0"/>
        <v>179</v>
      </c>
      <c r="E21" s="5">
        <v>1</v>
      </c>
      <c r="F21" s="5">
        <v>1</v>
      </c>
      <c r="G21" s="12" t="s">
        <v>352</v>
      </c>
      <c r="H21" s="13" t="s">
        <v>336</v>
      </c>
      <c r="I21" s="23"/>
      <c r="J21" s="20"/>
      <c r="K21" s="5"/>
      <c r="L21" s="5"/>
      <c r="M21" s="5"/>
      <c r="N21" s="3"/>
      <c r="O21" s="19"/>
    </row>
    <row r="22" spans="1:15">
      <c r="A22" s="9">
        <v>12</v>
      </c>
      <c r="B22" s="3" t="s">
        <v>469</v>
      </c>
      <c r="C22" s="5">
        <f t="shared" si="1"/>
        <v>179</v>
      </c>
      <c r="D22" s="5">
        <f t="shared" si="0"/>
        <v>180</v>
      </c>
      <c r="E22" s="5">
        <v>1</v>
      </c>
      <c r="F22" s="5">
        <v>1</v>
      </c>
      <c r="G22" s="12" t="s">
        <v>352</v>
      </c>
      <c r="H22" s="13" t="s">
        <v>37</v>
      </c>
      <c r="I22" s="19"/>
      <c r="J22" s="20"/>
      <c r="K22" s="5"/>
      <c r="L22" s="5"/>
      <c r="M22" s="5"/>
      <c r="N22" s="3"/>
      <c r="O22" s="19"/>
    </row>
    <row r="23" spans="1:15" ht="15.75">
      <c r="A23" s="8">
        <v>13</v>
      </c>
      <c r="B23" s="3" t="s">
        <v>470</v>
      </c>
      <c r="C23" s="5">
        <f t="shared" si="1"/>
        <v>180</v>
      </c>
      <c r="D23" s="5">
        <f t="shared" si="0"/>
        <v>181</v>
      </c>
      <c r="E23" s="5">
        <v>1</v>
      </c>
      <c r="F23" s="5">
        <v>1</v>
      </c>
      <c r="G23" s="12" t="s">
        <v>352</v>
      </c>
      <c r="H23" s="13" t="s">
        <v>37</v>
      </c>
      <c r="I23" s="19"/>
      <c r="J23" s="20"/>
      <c r="K23" s="5"/>
      <c r="L23" s="5"/>
      <c r="M23" s="5"/>
      <c r="N23" s="3"/>
      <c r="O23" s="19"/>
    </row>
    <row r="24" spans="1:15">
      <c r="A24" s="9">
        <v>14</v>
      </c>
      <c r="B24" s="3" t="s">
        <v>471</v>
      </c>
      <c r="C24" s="10">
        <v>193</v>
      </c>
      <c r="D24" s="10">
        <f t="shared" si="0"/>
        <v>194</v>
      </c>
      <c r="E24" s="10">
        <v>1</v>
      </c>
      <c r="F24" s="10">
        <v>1</v>
      </c>
      <c r="G24" s="15" t="s">
        <v>368</v>
      </c>
      <c r="H24" s="16" t="s">
        <v>336</v>
      </c>
      <c r="I24" s="24"/>
      <c r="J24" s="22"/>
      <c r="K24" s="10"/>
      <c r="L24" s="10"/>
      <c r="M24" s="10"/>
      <c r="N24" s="25"/>
      <c r="O24" s="24"/>
    </row>
    <row r="25" spans="1:15" ht="15.75">
      <c r="A25" s="8">
        <v>15</v>
      </c>
      <c r="B25" s="3" t="s">
        <v>472</v>
      </c>
      <c r="C25" s="5">
        <f t="shared" si="1"/>
        <v>194</v>
      </c>
      <c r="D25" s="5">
        <f t="shared" si="0"/>
        <v>195</v>
      </c>
      <c r="E25" s="5">
        <v>1</v>
      </c>
      <c r="F25" s="5">
        <v>1</v>
      </c>
      <c r="G25" s="12" t="s">
        <v>368</v>
      </c>
      <c r="H25" s="13" t="s">
        <v>35</v>
      </c>
      <c r="I25" s="19"/>
      <c r="J25" s="20"/>
      <c r="K25" s="5"/>
      <c r="L25" s="5"/>
      <c r="M25" s="5"/>
      <c r="N25" s="3" t="s">
        <v>76</v>
      </c>
      <c r="O25" s="19"/>
    </row>
    <row r="26" spans="1:15" ht="15.75">
      <c r="A26" s="8">
        <v>16</v>
      </c>
      <c r="B26" s="3" t="s">
        <v>473</v>
      </c>
      <c r="C26" s="5">
        <f t="shared" si="1"/>
        <v>195</v>
      </c>
      <c r="D26" s="5">
        <f t="shared" si="0"/>
        <v>196</v>
      </c>
      <c r="E26" s="5">
        <v>1</v>
      </c>
      <c r="F26" s="5">
        <v>1</v>
      </c>
      <c r="G26" s="12" t="s">
        <v>93</v>
      </c>
      <c r="H26" s="13" t="s">
        <v>32</v>
      </c>
      <c r="I26" s="23"/>
      <c r="J26" s="20"/>
      <c r="K26" s="5"/>
      <c r="L26" s="5"/>
      <c r="M26" s="5"/>
      <c r="N26" s="3"/>
      <c r="O26" s="19"/>
    </row>
    <row r="27" spans="1:15">
      <c r="A27" s="9">
        <v>17</v>
      </c>
      <c r="B27" s="3" t="s">
        <v>474</v>
      </c>
      <c r="C27" s="10">
        <v>202</v>
      </c>
      <c r="D27" s="10">
        <f t="shared" si="0"/>
        <v>203</v>
      </c>
      <c r="E27" s="10">
        <v>0.98</v>
      </c>
      <c r="F27" s="10">
        <v>1</v>
      </c>
      <c r="G27" s="15" t="s">
        <v>172</v>
      </c>
      <c r="H27" s="16" t="s">
        <v>39</v>
      </c>
      <c r="I27" s="24"/>
      <c r="J27" s="22"/>
      <c r="K27" s="10"/>
      <c r="L27" s="10"/>
      <c r="M27" s="10"/>
      <c r="N27" s="25"/>
      <c r="O27" s="24"/>
    </row>
    <row r="28" spans="1:15" ht="15.75">
      <c r="A28" s="8">
        <v>18</v>
      </c>
      <c r="B28" s="3" t="s">
        <v>475</v>
      </c>
      <c r="C28" s="5">
        <f t="shared" si="1"/>
        <v>203</v>
      </c>
      <c r="D28" s="5">
        <f t="shared" si="0"/>
        <v>204</v>
      </c>
      <c r="E28" s="5">
        <v>0.98</v>
      </c>
      <c r="F28" s="5">
        <v>1</v>
      </c>
      <c r="G28" s="12" t="s">
        <v>172</v>
      </c>
      <c r="H28" s="13" t="s">
        <v>45</v>
      </c>
      <c r="I28" s="19"/>
      <c r="J28" s="20"/>
      <c r="K28" s="5"/>
      <c r="L28" s="5"/>
      <c r="M28" s="5"/>
      <c r="N28" s="3"/>
      <c r="O28" s="19"/>
    </row>
    <row r="29" spans="1:15">
      <c r="A29" s="9">
        <v>19</v>
      </c>
      <c r="B29" s="3" t="s">
        <v>476</v>
      </c>
      <c r="C29" s="5">
        <f t="shared" si="1"/>
        <v>204</v>
      </c>
      <c r="D29" s="5">
        <f t="shared" si="0"/>
        <v>205</v>
      </c>
      <c r="E29" s="5">
        <v>0.98</v>
      </c>
      <c r="F29" s="5">
        <v>1</v>
      </c>
      <c r="G29" s="12" t="s">
        <v>175</v>
      </c>
      <c r="H29" s="13" t="s">
        <v>39</v>
      </c>
      <c r="I29" s="19"/>
      <c r="J29" s="20"/>
      <c r="K29" s="5"/>
      <c r="L29" s="5"/>
      <c r="M29" s="5"/>
      <c r="N29" s="3"/>
      <c r="O29" s="19"/>
    </row>
    <row r="30" spans="1:15" ht="15.75">
      <c r="A30" s="8">
        <v>20</v>
      </c>
      <c r="B30" s="3" t="s">
        <v>477</v>
      </c>
      <c r="C30" s="5">
        <f t="shared" si="1"/>
        <v>205</v>
      </c>
      <c r="D30" s="5">
        <f t="shared" si="0"/>
        <v>206</v>
      </c>
      <c r="E30" s="5">
        <v>1</v>
      </c>
      <c r="F30" s="5">
        <v>1</v>
      </c>
      <c r="G30" s="12" t="s">
        <v>177</v>
      </c>
      <c r="H30" s="13" t="s">
        <v>84</v>
      </c>
      <c r="I30" s="19"/>
      <c r="J30" s="20"/>
      <c r="K30" s="5"/>
      <c r="L30" s="5"/>
      <c r="M30" s="5"/>
      <c r="N30" s="3"/>
      <c r="O30" s="19"/>
    </row>
    <row r="31" spans="1:15">
      <c r="A31" s="9">
        <v>21</v>
      </c>
      <c r="B31" s="3" t="s">
        <v>478</v>
      </c>
      <c r="C31" s="5">
        <f t="shared" si="1"/>
        <v>206</v>
      </c>
      <c r="D31" s="5">
        <f t="shared" si="0"/>
        <v>207</v>
      </c>
      <c r="E31" s="5">
        <v>1</v>
      </c>
      <c r="F31" s="5">
        <v>1</v>
      </c>
      <c r="G31" s="12" t="s">
        <v>177</v>
      </c>
      <c r="H31" s="13" t="s">
        <v>37</v>
      </c>
      <c r="I31" s="19"/>
      <c r="J31" s="20"/>
      <c r="K31" s="5"/>
      <c r="L31" s="5"/>
      <c r="M31" s="5"/>
      <c r="N31" s="3"/>
      <c r="O31" s="19"/>
    </row>
    <row r="32" spans="1:15" ht="15.75">
      <c r="A32" s="8">
        <v>22</v>
      </c>
      <c r="B32" s="3" t="s">
        <v>479</v>
      </c>
      <c r="C32" s="5">
        <f t="shared" si="1"/>
        <v>207</v>
      </c>
      <c r="D32" s="5">
        <f t="shared" si="0"/>
        <v>208</v>
      </c>
      <c r="E32" s="5">
        <v>1</v>
      </c>
      <c r="F32" s="5">
        <v>1</v>
      </c>
      <c r="G32" s="12" t="s">
        <v>177</v>
      </c>
      <c r="H32" s="13" t="s">
        <v>336</v>
      </c>
      <c r="I32" s="23"/>
      <c r="J32" s="20"/>
      <c r="K32" s="5"/>
      <c r="L32" s="5"/>
      <c r="M32" s="5"/>
      <c r="N32" s="3"/>
      <c r="O32" s="19"/>
    </row>
    <row r="33" spans="1:15">
      <c r="A33" s="9">
        <v>23</v>
      </c>
      <c r="B33" s="3" t="s">
        <v>480</v>
      </c>
      <c r="C33" s="5">
        <f t="shared" si="1"/>
        <v>208</v>
      </c>
      <c r="D33" s="5">
        <f t="shared" si="0"/>
        <v>209</v>
      </c>
      <c r="E33" s="5">
        <v>0.99</v>
      </c>
      <c r="F33" s="5">
        <v>1</v>
      </c>
      <c r="G33" s="12" t="s">
        <v>177</v>
      </c>
      <c r="H33" s="13" t="s">
        <v>39</v>
      </c>
      <c r="I33" s="19"/>
      <c r="J33" s="20"/>
      <c r="K33" s="5"/>
      <c r="L33" s="5"/>
      <c r="M33" s="5"/>
      <c r="N33" s="3"/>
      <c r="O33" s="19"/>
    </row>
    <row r="34" spans="1:15" ht="15.75">
      <c r="A34" s="8">
        <v>24</v>
      </c>
      <c r="B34" s="3" t="s">
        <v>481</v>
      </c>
      <c r="C34" s="5">
        <f t="shared" si="1"/>
        <v>209</v>
      </c>
      <c r="D34" s="5">
        <f t="shared" si="0"/>
        <v>210</v>
      </c>
      <c r="E34" s="5">
        <v>0.99</v>
      </c>
      <c r="F34" s="5">
        <v>1</v>
      </c>
      <c r="G34" s="12" t="s">
        <v>94</v>
      </c>
      <c r="H34" s="13" t="s">
        <v>37</v>
      </c>
      <c r="I34" s="19"/>
      <c r="J34" s="20"/>
      <c r="K34" s="5"/>
      <c r="L34" s="5"/>
      <c r="M34" s="5"/>
      <c r="N34" s="3"/>
      <c r="O34" s="19"/>
    </row>
    <row r="35" spans="1:15">
      <c r="A35" s="9">
        <v>25</v>
      </c>
      <c r="B35" s="3" t="s">
        <v>482</v>
      </c>
      <c r="C35" s="5">
        <f t="shared" si="1"/>
        <v>210</v>
      </c>
      <c r="D35" s="5">
        <f t="shared" si="0"/>
        <v>211</v>
      </c>
      <c r="E35" s="5">
        <v>0.99</v>
      </c>
      <c r="F35" s="5">
        <v>1</v>
      </c>
      <c r="G35" s="12" t="s">
        <v>183</v>
      </c>
      <c r="H35" s="13" t="s">
        <v>37</v>
      </c>
      <c r="I35" s="19"/>
      <c r="J35" s="20"/>
      <c r="K35" s="5"/>
      <c r="L35" s="5"/>
      <c r="M35" s="5"/>
      <c r="N35" s="3"/>
      <c r="O35" s="19"/>
    </row>
    <row r="36" spans="1:15" ht="15.75">
      <c r="A36" s="8">
        <v>26</v>
      </c>
      <c r="B36" s="3" t="s">
        <v>483</v>
      </c>
      <c r="C36" s="5">
        <f t="shared" si="1"/>
        <v>211</v>
      </c>
      <c r="D36" s="5">
        <f t="shared" si="0"/>
        <v>212</v>
      </c>
      <c r="E36" s="5">
        <v>0.99</v>
      </c>
      <c r="F36" s="5">
        <v>1</v>
      </c>
      <c r="G36" s="12" t="s">
        <v>183</v>
      </c>
      <c r="H36" s="13" t="s">
        <v>437</v>
      </c>
      <c r="I36" s="19"/>
      <c r="J36" s="20"/>
      <c r="K36" s="5"/>
      <c r="L36" s="5"/>
      <c r="M36" s="5"/>
      <c r="N36" s="3"/>
      <c r="O36" s="19"/>
    </row>
    <row r="37" spans="1:15">
      <c r="A37" s="9">
        <v>27</v>
      </c>
      <c r="B37" s="3" t="s">
        <v>484</v>
      </c>
      <c r="C37" s="5">
        <f t="shared" si="1"/>
        <v>212</v>
      </c>
      <c r="D37" s="5">
        <f t="shared" si="0"/>
        <v>213</v>
      </c>
      <c r="E37" s="5">
        <v>0.99</v>
      </c>
      <c r="F37" s="5">
        <v>1</v>
      </c>
      <c r="G37" s="12" t="s">
        <v>183</v>
      </c>
      <c r="H37" s="13" t="s">
        <v>37</v>
      </c>
      <c r="I37" s="19"/>
      <c r="J37" s="20"/>
      <c r="K37" s="5"/>
      <c r="L37" s="5"/>
      <c r="M37" s="5"/>
      <c r="N37" s="3"/>
      <c r="O37" s="19"/>
    </row>
    <row r="38" spans="1:15" ht="15.75">
      <c r="A38" s="8">
        <v>28</v>
      </c>
      <c r="B38" s="3" t="s">
        <v>485</v>
      </c>
      <c r="C38" s="5">
        <f t="shared" si="1"/>
        <v>213</v>
      </c>
      <c r="D38" s="5">
        <f t="shared" si="0"/>
        <v>214</v>
      </c>
      <c r="E38" s="5">
        <v>0.99</v>
      </c>
      <c r="F38" s="5">
        <v>1</v>
      </c>
      <c r="G38" s="12" t="s">
        <v>187</v>
      </c>
      <c r="H38" s="13" t="s">
        <v>35</v>
      </c>
      <c r="I38" s="19"/>
      <c r="J38" s="20"/>
      <c r="K38" s="5"/>
      <c r="L38" s="5"/>
      <c r="M38" s="5"/>
      <c r="N38" s="3"/>
      <c r="O38" s="19"/>
    </row>
    <row r="39" spans="1:15">
      <c r="A39" s="9">
        <v>29</v>
      </c>
      <c r="B39" s="3" t="s">
        <v>486</v>
      </c>
      <c r="C39" s="5">
        <f t="shared" si="1"/>
        <v>214</v>
      </c>
      <c r="D39" s="5">
        <f t="shared" si="0"/>
        <v>215</v>
      </c>
      <c r="E39" s="5">
        <v>0.99</v>
      </c>
      <c r="F39" s="5">
        <v>1</v>
      </c>
      <c r="G39" s="12" t="s">
        <v>189</v>
      </c>
      <c r="H39" s="13" t="s">
        <v>39</v>
      </c>
      <c r="I39" s="19"/>
      <c r="J39" s="20"/>
      <c r="K39" s="5"/>
      <c r="L39" s="5"/>
      <c r="M39" s="5"/>
      <c r="N39" s="3"/>
      <c r="O39" s="19"/>
    </row>
    <row r="40" spans="1:15" ht="15.75">
      <c r="A40" s="8">
        <v>30</v>
      </c>
      <c r="B40" s="3" t="s">
        <v>487</v>
      </c>
      <c r="C40" s="5">
        <f t="shared" si="1"/>
        <v>215</v>
      </c>
      <c r="D40" s="5">
        <f t="shared" si="0"/>
        <v>216</v>
      </c>
      <c r="E40" s="5">
        <v>0.99</v>
      </c>
      <c r="F40" s="5">
        <v>1</v>
      </c>
      <c r="G40" s="12" t="s">
        <v>189</v>
      </c>
      <c r="H40" s="7" t="s">
        <v>35</v>
      </c>
      <c r="I40" s="19"/>
      <c r="J40" s="20"/>
      <c r="K40" s="5"/>
      <c r="L40" s="5"/>
      <c r="M40" s="5"/>
      <c r="N40" s="3" t="str">
        <f>B40</f>
        <v>MBMJ17/30</v>
      </c>
      <c r="O40" s="19"/>
    </row>
    <row r="41" spans="1:15" ht="15.75">
      <c r="A41" s="8">
        <v>31</v>
      </c>
      <c r="B41" s="3" t="s">
        <v>488</v>
      </c>
      <c r="C41" s="5">
        <f t="shared" si="1"/>
        <v>216</v>
      </c>
      <c r="D41" s="5">
        <f t="shared" si="0"/>
        <v>217</v>
      </c>
      <c r="E41" s="5">
        <v>0.99</v>
      </c>
      <c r="F41" s="5">
        <v>1</v>
      </c>
      <c r="G41" s="12" t="s">
        <v>189</v>
      </c>
      <c r="H41" s="13" t="s">
        <v>39</v>
      </c>
      <c r="I41" s="19"/>
      <c r="J41" s="20"/>
      <c r="K41" s="5"/>
      <c r="L41" s="5"/>
      <c r="M41" s="5"/>
      <c r="N41" s="3"/>
      <c r="O41" s="19"/>
    </row>
    <row r="42" spans="1:15">
      <c r="A42" s="9">
        <v>32</v>
      </c>
      <c r="B42" s="3" t="s">
        <v>489</v>
      </c>
      <c r="C42" s="5">
        <f t="shared" si="1"/>
        <v>217</v>
      </c>
      <c r="D42" s="5">
        <f t="shared" si="0"/>
        <v>218</v>
      </c>
      <c r="E42" s="5">
        <v>0.94</v>
      </c>
      <c r="F42" s="5">
        <v>1</v>
      </c>
      <c r="G42" s="12" t="s">
        <v>189</v>
      </c>
      <c r="H42" s="13" t="s">
        <v>35</v>
      </c>
      <c r="I42" s="19"/>
      <c r="J42" s="20"/>
      <c r="K42" s="5"/>
      <c r="L42" s="5"/>
      <c r="M42" s="5"/>
      <c r="N42" s="3"/>
      <c r="O42" s="19"/>
    </row>
    <row r="43" spans="1:15" ht="15.75">
      <c r="A43" s="8">
        <v>33</v>
      </c>
      <c r="B43" s="3" t="s">
        <v>490</v>
      </c>
      <c r="C43" s="5">
        <f t="shared" si="1"/>
        <v>218</v>
      </c>
      <c r="D43" s="5">
        <f t="shared" si="0"/>
        <v>219</v>
      </c>
      <c r="E43" s="5">
        <v>0.94</v>
      </c>
      <c r="F43" s="5">
        <v>1</v>
      </c>
      <c r="G43" s="12" t="s">
        <v>95</v>
      </c>
      <c r="H43" s="13" t="s">
        <v>37</v>
      </c>
      <c r="I43" s="19"/>
      <c r="J43" s="20"/>
      <c r="K43" s="5"/>
      <c r="L43" s="5"/>
      <c r="M43" s="5"/>
      <c r="N43" s="3"/>
      <c r="O43" s="19"/>
    </row>
    <row r="44" spans="1:15">
      <c r="A44" s="9">
        <v>34</v>
      </c>
      <c r="B44" s="3" t="s">
        <v>491</v>
      </c>
      <c r="C44" s="5">
        <f t="shared" si="1"/>
        <v>219</v>
      </c>
      <c r="D44" s="5">
        <f t="shared" si="0"/>
        <v>220</v>
      </c>
      <c r="E44" s="5">
        <v>0.94</v>
      </c>
      <c r="F44" s="5">
        <v>1</v>
      </c>
      <c r="G44" s="12" t="s">
        <v>193</v>
      </c>
      <c r="H44" s="13" t="s">
        <v>35</v>
      </c>
      <c r="I44" s="23"/>
      <c r="J44" s="20"/>
      <c r="K44" s="5"/>
      <c r="L44" s="5"/>
      <c r="M44" s="5"/>
      <c r="N44" s="3"/>
      <c r="O44" s="19"/>
    </row>
    <row r="45" spans="1:15" ht="15.75">
      <c r="A45" s="8">
        <v>35</v>
      </c>
      <c r="B45" s="3" t="s">
        <v>492</v>
      </c>
      <c r="C45" s="5">
        <f t="shared" si="1"/>
        <v>220</v>
      </c>
      <c r="D45" s="5">
        <f t="shared" si="0"/>
        <v>221</v>
      </c>
      <c r="E45" s="5">
        <v>1</v>
      </c>
      <c r="F45" s="5">
        <v>1</v>
      </c>
      <c r="G45" s="12" t="s">
        <v>193</v>
      </c>
      <c r="H45" s="13" t="s">
        <v>32</v>
      </c>
      <c r="I45" s="19"/>
      <c r="J45" s="28"/>
      <c r="K45" s="6"/>
      <c r="L45" s="6"/>
      <c r="M45" s="6"/>
      <c r="N45" s="6"/>
      <c r="O45" s="31"/>
    </row>
    <row r="46" spans="1:15">
      <c r="A46" s="9">
        <v>36</v>
      </c>
      <c r="B46" s="3" t="s">
        <v>493</v>
      </c>
      <c r="C46" s="5">
        <f t="shared" si="1"/>
        <v>221</v>
      </c>
      <c r="D46" s="5">
        <f t="shared" si="0"/>
        <v>222</v>
      </c>
      <c r="E46" s="5">
        <v>1</v>
      </c>
      <c r="F46" s="5">
        <v>1</v>
      </c>
      <c r="G46" s="12" t="s">
        <v>193</v>
      </c>
      <c r="H46" s="13" t="s">
        <v>336</v>
      </c>
      <c r="I46" s="19"/>
      <c r="J46" s="28"/>
      <c r="K46" s="6"/>
      <c r="L46" s="6"/>
      <c r="M46" s="6"/>
      <c r="N46" s="6"/>
      <c r="O46" s="31"/>
    </row>
    <row r="47" spans="1:15" ht="15.75">
      <c r="A47" s="8">
        <v>37</v>
      </c>
      <c r="B47" s="3" t="s">
        <v>494</v>
      </c>
      <c r="C47" s="5">
        <f t="shared" si="1"/>
        <v>222</v>
      </c>
      <c r="D47" s="5">
        <f t="shared" si="0"/>
        <v>223</v>
      </c>
      <c r="E47" s="5">
        <v>1</v>
      </c>
      <c r="F47" s="5">
        <v>1</v>
      </c>
      <c r="G47" s="12" t="s">
        <v>193</v>
      </c>
      <c r="H47" s="13" t="s">
        <v>39</v>
      </c>
      <c r="I47" s="19"/>
      <c r="J47" s="28"/>
      <c r="K47" s="6"/>
      <c r="L47" s="6"/>
      <c r="M47" s="6"/>
      <c r="N47" s="6"/>
      <c r="O47" s="31"/>
    </row>
    <row r="48" spans="1:15">
      <c r="A48" s="9">
        <v>38</v>
      </c>
      <c r="B48" s="3" t="s">
        <v>495</v>
      </c>
      <c r="C48" s="5">
        <f t="shared" si="1"/>
        <v>223</v>
      </c>
      <c r="D48" s="5">
        <f t="shared" si="0"/>
        <v>224</v>
      </c>
      <c r="E48" s="5">
        <v>0.64</v>
      </c>
      <c r="F48" s="5">
        <v>1</v>
      </c>
      <c r="G48" s="12" t="s">
        <v>88</v>
      </c>
      <c r="H48" s="13" t="s">
        <v>39</v>
      </c>
      <c r="I48" s="19"/>
      <c r="J48" s="28"/>
      <c r="K48" s="6"/>
      <c r="L48" s="6"/>
      <c r="M48" s="6"/>
      <c r="N48" s="6"/>
      <c r="O48" s="31"/>
    </row>
    <row r="49" spans="1:15" ht="15.75">
      <c r="A49" s="8">
        <v>39</v>
      </c>
      <c r="B49" s="3" t="s">
        <v>496</v>
      </c>
      <c r="C49" s="5">
        <f t="shared" si="1"/>
        <v>224</v>
      </c>
      <c r="D49" s="5">
        <f t="shared" si="0"/>
        <v>225</v>
      </c>
      <c r="E49" s="5">
        <v>0.64</v>
      </c>
      <c r="F49" s="5">
        <v>1</v>
      </c>
      <c r="G49" s="12" t="s">
        <v>195</v>
      </c>
      <c r="H49" s="13" t="s">
        <v>37</v>
      </c>
      <c r="I49" s="19"/>
      <c r="J49" s="28"/>
      <c r="K49" s="6"/>
      <c r="L49" s="6"/>
      <c r="M49" s="6"/>
      <c r="N49" s="6"/>
      <c r="O49" s="31"/>
    </row>
    <row r="50" spans="1:15" ht="15.75">
      <c r="A50" s="8">
        <v>40</v>
      </c>
      <c r="B50" s="3" t="s">
        <v>497</v>
      </c>
      <c r="C50" s="5">
        <f t="shared" si="1"/>
        <v>225</v>
      </c>
      <c r="D50" s="5">
        <f t="shared" si="0"/>
        <v>226</v>
      </c>
      <c r="E50" s="5">
        <v>0.64</v>
      </c>
      <c r="F50" s="5">
        <v>1</v>
      </c>
      <c r="G50" s="12" t="s">
        <v>195</v>
      </c>
      <c r="H50" s="13" t="s">
        <v>39</v>
      </c>
      <c r="I50" s="19"/>
      <c r="J50" s="28"/>
      <c r="K50" s="6"/>
      <c r="L50" s="6"/>
      <c r="M50" s="6"/>
      <c r="N50" s="6"/>
      <c r="O50" s="31"/>
    </row>
    <row r="51" spans="1:15" ht="15.75">
      <c r="A51" s="8">
        <v>41</v>
      </c>
      <c r="B51" s="3" t="s">
        <v>498</v>
      </c>
      <c r="C51" s="5">
        <f t="shared" si="1"/>
        <v>226</v>
      </c>
      <c r="D51" s="5">
        <f t="shared" si="0"/>
        <v>227</v>
      </c>
      <c r="E51" s="5">
        <v>1</v>
      </c>
      <c r="F51" s="5">
        <v>1</v>
      </c>
      <c r="G51" s="12" t="s">
        <v>195</v>
      </c>
      <c r="H51" s="13" t="s">
        <v>45</v>
      </c>
      <c r="I51" s="19"/>
      <c r="J51" s="28"/>
      <c r="K51" s="6"/>
      <c r="L51" s="6"/>
      <c r="M51" s="6"/>
      <c r="N51" s="6"/>
      <c r="O51" s="31"/>
    </row>
    <row r="52" spans="1:15" ht="15.75">
      <c r="A52" s="8">
        <v>42</v>
      </c>
      <c r="B52" s="3" t="s">
        <v>499</v>
      </c>
      <c r="C52" s="10">
        <v>231</v>
      </c>
      <c r="D52" s="10">
        <f t="shared" si="0"/>
        <v>232</v>
      </c>
      <c r="E52" s="10">
        <v>0.97</v>
      </c>
      <c r="F52" s="10">
        <v>1</v>
      </c>
      <c r="G52" s="15" t="s">
        <v>200</v>
      </c>
      <c r="H52" s="16" t="s">
        <v>336</v>
      </c>
      <c r="I52" s="24"/>
      <c r="J52" s="29"/>
      <c r="K52" s="30"/>
      <c r="L52" s="30"/>
      <c r="M52" s="30"/>
      <c r="N52" s="30"/>
      <c r="O52" s="32"/>
    </row>
    <row r="53" spans="1:15" ht="15.75">
      <c r="A53" s="8">
        <v>43</v>
      </c>
      <c r="B53" s="3" t="s">
        <v>500</v>
      </c>
      <c r="C53" s="5">
        <f t="shared" ref="C53:C58" si="2">D52</f>
        <v>232</v>
      </c>
      <c r="D53" s="5">
        <f t="shared" ref="D53:D58" si="3">C53+F53</f>
        <v>233</v>
      </c>
      <c r="E53" s="5">
        <v>0.94</v>
      </c>
      <c r="F53" s="5">
        <v>1</v>
      </c>
      <c r="G53" s="12" t="s">
        <v>200</v>
      </c>
      <c r="H53" s="13" t="s">
        <v>37</v>
      </c>
      <c r="I53" s="19"/>
      <c r="J53" s="28"/>
      <c r="K53" s="6"/>
      <c r="L53" s="6"/>
      <c r="M53" s="6"/>
      <c r="N53" s="6"/>
      <c r="O53" s="31"/>
    </row>
    <row r="54" spans="1:15" ht="15.75">
      <c r="A54" s="8">
        <v>44</v>
      </c>
      <c r="B54" s="3" t="s">
        <v>501</v>
      </c>
      <c r="C54" s="5">
        <f t="shared" si="2"/>
        <v>233</v>
      </c>
      <c r="D54" s="5">
        <f t="shared" si="3"/>
        <v>234</v>
      </c>
      <c r="E54" s="5">
        <v>0.94</v>
      </c>
      <c r="F54" s="5">
        <v>1</v>
      </c>
      <c r="G54" s="12" t="s">
        <v>89</v>
      </c>
      <c r="H54" s="13" t="s">
        <v>437</v>
      </c>
      <c r="I54" s="19"/>
      <c r="J54" s="28"/>
      <c r="K54" s="6"/>
      <c r="L54" s="6"/>
      <c r="M54" s="6"/>
      <c r="N54" s="6"/>
      <c r="O54" s="31"/>
    </row>
    <row r="55" spans="1:15" ht="15.75">
      <c r="A55" s="8">
        <v>45</v>
      </c>
      <c r="B55" s="3" t="s">
        <v>502</v>
      </c>
      <c r="C55" s="5">
        <f t="shared" si="2"/>
        <v>234</v>
      </c>
      <c r="D55" s="5">
        <f t="shared" si="3"/>
        <v>235</v>
      </c>
      <c r="E55" s="5">
        <v>0.94</v>
      </c>
      <c r="F55" s="5">
        <v>1</v>
      </c>
      <c r="G55" s="12" t="s">
        <v>206</v>
      </c>
      <c r="H55" s="13" t="s">
        <v>39</v>
      </c>
      <c r="I55" s="19"/>
      <c r="J55" s="28"/>
      <c r="K55" s="6"/>
      <c r="L55" s="6"/>
      <c r="M55" s="6"/>
      <c r="N55" s="6" t="str">
        <f>B55</f>
        <v>MBMJ17/45</v>
      </c>
      <c r="O55" s="31"/>
    </row>
    <row r="56" spans="1:15" ht="15.75">
      <c r="A56" s="8">
        <v>46</v>
      </c>
      <c r="B56" s="3" t="s">
        <v>503</v>
      </c>
      <c r="C56" s="5">
        <f t="shared" si="2"/>
        <v>235</v>
      </c>
      <c r="D56" s="5">
        <f t="shared" si="3"/>
        <v>236</v>
      </c>
      <c r="E56" s="5">
        <v>1</v>
      </c>
      <c r="F56" s="5">
        <v>1</v>
      </c>
      <c r="G56" s="12" t="s">
        <v>206</v>
      </c>
      <c r="H56" s="13" t="s">
        <v>45</v>
      </c>
      <c r="I56" s="19"/>
      <c r="J56" s="28"/>
      <c r="K56" s="6"/>
      <c r="L56" s="6"/>
      <c r="M56" s="6"/>
      <c r="N56" s="6"/>
      <c r="O56" s="31"/>
    </row>
    <row r="57" spans="1:15" ht="15.75">
      <c r="A57" s="8">
        <v>47</v>
      </c>
      <c r="B57" s="3" t="s">
        <v>504</v>
      </c>
      <c r="C57" s="5">
        <f t="shared" si="2"/>
        <v>236</v>
      </c>
      <c r="D57" s="5">
        <f t="shared" si="3"/>
        <v>237</v>
      </c>
      <c r="E57" s="5">
        <v>1</v>
      </c>
      <c r="F57" s="5">
        <v>1</v>
      </c>
      <c r="G57" s="12" t="s">
        <v>206</v>
      </c>
      <c r="H57" s="13" t="s">
        <v>84</v>
      </c>
      <c r="I57" s="19"/>
      <c r="J57" s="28"/>
      <c r="K57" s="6"/>
      <c r="L57" s="6"/>
      <c r="M57" s="6"/>
      <c r="N57" s="6"/>
      <c r="O57" s="31"/>
    </row>
    <row r="58" spans="1:15" ht="15.75">
      <c r="A58" s="8">
        <v>48</v>
      </c>
      <c r="B58" s="3" t="s">
        <v>505</v>
      </c>
      <c r="C58" s="5">
        <f t="shared" si="2"/>
        <v>237</v>
      </c>
      <c r="D58" s="5">
        <f t="shared" si="3"/>
        <v>238</v>
      </c>
      <c r="E58" s="5">
        <v>1</v>
      </c>
      <c r="F58" s="5">
        <v>1</v>
      </c>
      <c r="G58" s="12" t="s">
        <v>206</v>
      </c>
      <c r="H58" s="13" t="s">
        <v>32</v>
      </c>
      <c r="I58" s="19"/>
      <c r="J58" s="28"/>
      <c r="K58" s="6"/>
      <c r="L58" s="6"/>
      <c r="M58" s="6"/>
      <c r="N58" s="6"/>
      <c r="O58" s="31"/>
    </row>
  </sheetData>
  <mergeCells count="28">
    <mergeCell ref="A9:G9"/>
    <mergeCell ref="H9:I9"/>
    <mergeCell ref="J9:M9"/>
    <mergeCell ref="N9:O9"/>
    <mergeCell ref="E4:F8"/>
    <mergeCell ref="A7:B7"/>
    <mergeCell ref="C7:D7"/>
    <mergeCell ref="G7:I7"/>
    <mergeCell ref="J7:O7"/>
    <mergeCell ref="A8:B8"/>
    <mergeCell ref="C8:D8"/>
    <mergeCell ref="G8:I8"/>
    <mergeCell ref="J8:O8"/>
    <mergeCell ref="A5:B5"/>
    <mergeCell ref="C5:D5"/>
    <mergeCell ref="G5:I5"/>
    <mergeCell ref="J5:O5"/>
    <mergeCell ref="A6:B6"/>
    <mergeCell ref="C6:D6"/>
    <mergeCell ref="G6:I6"/>
    <mergeCell ref="J6:O6"/>
    <mergeCell ref="A1:O1"/>
    <mergeCell ref="A2:O2"/>
    <mergeCell ref="A3:O3"/>
    <mergeCell ref="A4:B4"/>
    <mergeCell ref="C4:D4"/>
    <mergeCell ref="G4:I4"/>
    <mergeCell ref="J4:O4"/>
  </mergeCells>
  <pageMargins left="0.75" right="0.75" top="1" bottom="1" header="0.51180555555555596" footer="0.51180555555555596"/>
</worksheet>
</file>

<file path=xl/worksheets/sheet6.xml><?xml version="1.0" encoding="utf-8"?>
<worksheet xmlns="http://schemas.openxmlformats.org/spreadsheetml/2006/main" xmlns:r="http://schemas.openxmlformats.org/officeDocument/2006/relationships">
  <dimension ref="A1:O43"/>
  <sheetViews>
    <sheetView topLeftCell="A13" workbookViewId="0">
      <selection activeCell="S27" sqref="S27"/>
    </sheetView>
  </sheetViews>
  <sheetFormatPr defaultColWidth="9" defaultRowHeight="15"/>
  <cols>
    <col min="2" max="2" width="11.42578125" customWidth="1"/>
    <col min="5" max="5" width="9" style="7"/>
    <col min="6" max="6" width="10" customWidth="1"/>
    <col min="8" max="9" width="10.28515625" customWidth="1"/>
    <col min="14" max="14" width="11.28515625" customWidth="1"/>
  </cols>
  <sheetData>
    <row r="1" spans="1:15" ht="19.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</row>
    <row r="2" spans="1:15" ht="19.5">
      <c r="A2" s="57" t="s">
        <v>506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15" ht="19.5">
      <c r="A3" s="57" t="s">
        <v>1</v>
      </c>
      <c r="B3" s="57"/>
      <c r="C3" s="57"/>
      <c r="D3" s="57"/>
      <c r="E3" s="58"/>
      <c r="F3" s="58"/>
      <c r="G3" s="57"/>
      <c r="H3" s="57"/>
      <c r="I3" s="57"/>
      <c r="J3" s="57"/>
      <c r="K3" s="57"/>
      <c r="L3" s="57"/>
      <c r="M3" s="57"/>
      <c r="N3" s="57"/>
      <c r="O3" s="57"/>
    </row>
    <row r="4" spans="1:15" ht="18.75">
      <c r="A4" s="59" t="s">
        <v>2</v>
      </c>
      <c r="B4" s="59"/>
      <c r="C4" s="60" t="s">
        <v>507</v>
      </c>
      <c r="D4" s="60"/>
      <c r="E4" s="74"/>
      <c r="F4" s="75"/>
      <c r="G4" s="61" t="s">
        <v>3</v>
      </c>
      <c r="H4" s="62"/>
      <c r="I4" s="62"/>
      <c r="J4" s="63">
        <v>95.781999999999996</v>
      </c>
      <c r="K4" s="64"/>
      <c r="L4" s="64"/>
      <c r="M4" s="64"/>
      <c r="N4" s="64"/>
      <c r="O4" s="65"/>
    </row>
    <row r="5" spans="1:15" ht="18.75">
      <c r="A5" s="59" t="s">
        <v>4</v>
      </c>
      <c r="B5" s="59"/>
      <c r="C5" s="60" t="s">
        <v>508</v>
      </c>
      <c r="D5" s="60"/>
      <c r="E5" s="74"/>
      <c r="F5" s="75"/>
      <c r="G5" s="61" t="s">
        <v>5</v>
      </c>
      <c r="H5" s="62"/>
      <c r="I5" s="62"/>
      <c r="J5" s="63">
        <v>2465372.4580000001</v>
      </c>
      <c r="K5" s="64"/>
      <c r="L5" s="64"/>
      <c r="M5" s="64"/>
      <c r="N5" s="64"/>
      <c r="O5" s="65"/>
    </row>
    <row r="6" spans="1:15" ht="18.75">
      <c r="A6" s="59" t="s">
        <v>6</v>
      </c>
      <c r="B6" s="59"/>
      <c r="C6" s="60" t="s">
        <v>509</v>
      </c>
      <c r="D6" s="60"/>
      <c r="E6" s="74"/>
      <c r="F6" s="75"/>
      <c r="G6" s="61" t="s">
        <v>8</v>
      </c>
      <c r="H6" s="62"/>
      <c r="I6" s="62"/>
      <c r="J6" s="63">
        <v>468927.13299999997</v>
      </c>
      <c r="K6" s="64"/>
      <c r="L6" s="64"/>
      <c r="M6" s="64"/>
      <c r="N6" s="64"/>
      <c r="O6" s="65"/>
    </row>
    <row r="7" spans="1:15" ht="18.75">
      <c r="A7" s="59" t="s">
        <v>9</v>
      </c>
      <c r="B7" s="59"/>
      <c r="C7" s="60">
        <v>50</v>
      </c>
      <c r="D7" s="60"/>
      <c r="E7" s="74"/>
      <c r="F7" s="75"/>
      <c r="G7" s="61" t="s">
        <v>10</v>
      </c>
      <c r="H7" s="62"/>
      <c r="I7" s="62"/>
      <c r="J7" s="76" t="s">
        <v>102</v>
      </c>
      <c r="K7" s="77"/>
      <c r="L7" s="77"/>
      <c r="M7" s="77"/>
      <c r="N7" s="77"/>
      <c r="O7" s="78"/>
    </row>
    <row r="8" spans="1:15" ht="18.75">
      <c r="A8" s="79" t="s">
        <v>11</v>
      </c>
      <c r="B8" s="79"/>
      <c r="C8" s="80">
        <v>33</v>
      </c>
      <c r="D8" s="80"/>
      <c r="E8" s="74"/>
      <c r="F8" s="75"/>
      <c r="G8" s="81" t="s">
        <v>12</v>
      </c>
      <c r="H8" s="82"/>
      <c r="I8" s="82"/>
      <c r="J8" s="83" t="s">
        <v>80</v>
      </c>
      <c r="K8" s="84"/>
      <c r="L8" s="84"/>
      <c r="M8" s="84"/>
      <c r="N8" s="84"/>
      <c r="O8" s="85"/>
    </row>
    <row r="9" spans="1:15" ht="15.75">
      <c r="A9" s="66" t="s">
        <v>13</v>
      </c>
      <c r="B9" s="67"/>
      <c r="C9" s="67"/>
      <c r="D9" s="67"/>
      <c r="E9" s="67"/>
      <c r="F9" s="67"/>
      <c r="G9" s="68"/>
      <c r="H9" s="69" t="s">
        <v>14</v>
      </c>
      <c r="I9" s="70"/>
      <c r="J9" s="68" t="s">
        <v>15</v>
      </c>
      <c r="K9" s="71"/>
      <c r="L9" s="71"/>
      <c r="M9" s="71"/>
      <c r="N9" s="72" t="s">
        <v>16</v>
      </c>
      <c r="O9" s="73"/>
    </row>
    <row r="10" spans="1:15" ht="63">
      <c r="A10" s="8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22</v>
      </c>
      <c r="G10" s="4" t="s">
        <v>23</v>
      </c>
      <c r="H10" s="11" t="s">
        <v>24</v>
      </c>
      <c r="I10" s="17" t="s">
        <v>103</v>
      </c>
      <c r="J10" s="18" t="s">
        <v>25</v>
      </c>
      <c r="K10" s="4" t="s">
        <v>26</v>
      </c>
      <c r="L10" s="4" t="s">
        <v>27</v>
      </c>
      <c r="M10" s="4" t="s">
        <v>28</v>
      </c>
      <c r="N10" s="3" t="s">
        <v>29</v>
      </c>
      <c r="O10" s="19" t="s">
        <v>30</v>
      </c>
    </row>
    <row r="11" spans="1:15" ht="15.75">
      <c r="A11" s="8">
        <v>1</v>
      </c>
      <c r="B11" s="3" t="s">
        <v>510</v>
      </c>
      <c r="C11" s="5">
        <v>61</v>
      </c>
      <c r="D11" s="5">
        <f t="shared" ref="D11:D43" si="0">C11+F11</f>
        <v>62</v>
      </c>
      <c r="E11" s="5">
        <v>1</v>
      </c>
      <c r="F11" s="5">
        <v>1</v>
      </c>
      <c r="G11" s="12" t="s">
        <v>67</v>
      </c>
      <c r="H11" s="13" t="s">
        <v>336</v>
      </c>
      <c r="I11" s="19"/>
      <c r="J11" s="20"/>
      <c r="K11" s="5"/>
      <c r="L11" s="5"/>
      <c r="M11" s="5"/>
      <c r="N11" s="3"/>
      <c r="O11" s="19"/>
    </row>
    <row r="12" spans="1:15">
      <c r="A12" s="9">
        <v>2</v>
      </c>
      <c r="B12" s="3" t="s">
        <v>511</v>
      </c>
      <c r="C12" s="5">
        <f t="shared" ref="C12:C43" si="1">D11</f>
        <v>62</v>
      </c>
      <c r="D12" s="5">
        <f t="shared" si="0"/>
        <v>63</v>
      </c>
      <c r="E12" s="5">
        <v>1</v>
      </c>
      <c r="F12" s="5">
        <v>1</v>
      </c>
      <c r="G12" s="12" t="s">
        <v>36</v>
      </c>
      <c r="H12" s="13" t="s">
        <v>81</v>
      </c>
      <c r="I12" s="19"/>
      <c r="J12" s="20"/>
      <c r="K12" s="5"/>
      <c r="L12" s="5"/>
      <c r="M12" s="5"/>
      <c r="N12" s="3"/>
      <c r="O12" s="19"/>
    </row>
    <row r="13" spans="1:15" ht="15.75">
      <c r="A13" s="8">
        <v>3</v>
      </c>
      <c r="B13" s="3" t="s">
        <v>512</v>
      </c>
      <c r="C13" s="5">
        <f t="shared" si="1"/>
        <v>63</v>
      </c>
      <c r="D13" s="5">
        <f t="shared" si="0"/>
        <v>64</v>
      </c>
      <c r="E13" s="5">
        <v>1</v>
      </c>
      <c r="F13" s="5">
        <v>1</v>
      </c>
      <c r="G13" s="12" t="s">
        <v>74</v>
      </c>
      <c r="H13" s="14" t="s">
        <v>96</v>
      </c>
      <c r="I13" s="19"/>
      <c r="J13" s="20"/>
      <c r="K13" s="5"/>
      <c r="L13" s="5"/>
      <c r="M13" s="5"/>
      <c r="N13" s="3"/>
      <c r="O13" s="19"/>
    </row>
    <row r="14" spans="1:15">
      <c r="A14" s="9">
        <v>4</v>
      </c>
      <c r="B14" s="3" t="s">
        <v>513</v>
      </c>
      <c r="C14" s="5">
        <f t="shared" si="1"/>
        <v>64</v>
      </c>
      <c r="D14" s="5">
        <f t="shared" si="0"/>
        <v>65</v>
      </c>
      <c r="E14" s="5">
        <v>0.98</v>
      </c>
      <c r="F14" s="5">
        <v>1</v>
      </c>
      <c r="G14" s="12" t="s">
        <v>74</v>
      </c>
      <c r="H14" s="13" t="s">
        <v>84</v>
      </c>
      <c r="I14" s="19"/>
      <c r="J14" s="20"/>
      <c r="K14" s="5"/>
      <c r="L14" s="5"/>
      <c r="M14" s="5"/>
      <c r="N14" s="3"/>
      <c r="O14" s="19"/>
    </row>
    <row r="15" spans="1:15" ht="15.75">
      <c r="A15" s="8">
        <v>5</v>
      </c>
      <c r="B15" s="3" t="s">
        <v>514</v>
      </c>
      <c r="C15" s="10">
        <v>94</v>
      </c>
      <c r="D15" s="10">
        <f t="shared" si="0"/>
        <v>95</v>
      </c>
      <c r="E15" s="10">
        <v>0.97</v>
      </c>
      <c r="F15" s="10">
        <v>1</v>
      </c>
      <c r="G15" s="15" t="s">
        <v>71</v>
      </c>
      <c r="H15" s="16" t="s">
        <v>37</v>
      </c>
      <c r="I15" s="21"/>
      <c r="J15" s="22"/>
      <c r="K15" s="10"/>
      <c r="L15" s="10"/>
      <c r="M15" s="10"/>
      <c r="N15" s="25"/>
      <c r="O15" s="24"/>
    </row>
    <row r="16" spans="1:15">
      <c r="A16" s="9">
        <v>6</v>
      </c>
      <c r="B16" s="3" t="s">
        <v>515</v>
      </c>
      <c r="C16" s="5">
        <f t="shared" si="1"/>
        <v>95</v>
      </c>
      <c r="D16" s="5">
        <f t="shared" si="0"/>
        <v>96</v>
      </c>
      <c r="E16" s="5">
        <v>0.97</v>
      </c>
      <c r="F16" s="5">
        <v>1</v>
      </c>
      <c r="G16" s="12" t="s">
        <v>71</v>
      </c>
      <c r="H16" s="13" t="s">
        <v>37</v>
      </c>
      <c r="I16" s="19"/>
      <c r="J16" s="20"/>
      <c r="K16" s="5"/>
      <c r="L16" s="5"/>
      <c r="M16" s="5"/>
      <c r="N16" s="3"/>
      <c r="O16" s="19"/>
    </row>
    <row r="17" spans="1:15" ht="15.75">
      <c r="A17" s="8">
        <v>7</v>
      </c>
      <c r="B17" s="3" t="s">
        <v>516</v>
      </c>
      <c r="C17" s="5">
        <f t="shared" si="1"/>
        <v>96</v>
      </c>
      <c r="D17" s="5">
        <f t="shared" si="0"/>
        <v>97</v>
      </c>
      <c r="E17" s="5">
        <v>0.97</v>
      </c>
      <c r="F17" s="5">
        <v>1</v>
      </c>
      <c r="G17" s="12" t="s">
        <v>77</v>
      </c>
      <c r="H17" s="7" t="s">
        <v>37</v>
      </c>
      <c r="I17" s="19"/>
      <c r="J17" s="20"/>
      <c r="K17" s="5"/>
      <c r="L17" s="5"/>
      <c r="M17" s="5"/>
      <c r="N17" s="3"/>
      <c r="O17" s="19"/>
    </row>
    <row r="18" spans="1:15">
      <c r="A18" s="9">
        <v>8</v>
      </c>
      <c r="B18" s="3" t="s">
        <v>517</v>
      </c>
      <c r="C18" s="5">
        <f t="shared" si="1"/>
        <v>97</v>
      </c>
      <c r="D18" s="5">
        <f t="shared" si="0"/>
        <v>98</v>
      </c>
      <c r="E18" s="5">
        <v>0.94</v>
      </c>
      <c r="F18" s="5">
        <v>1</v>
      </c>
      <c r="G18" s="12" t="s">
        <v>38</v>
      </c>
      <c r="H18" s="14" t="s">
        <v>336</v>
      </c>
      <c r="I18" s="23"/>
      <c r="J18" s="20"/>
      <c r="K18" s="5"/>
      <c r="L18" s="5"/>
      <c r="M18" s="5"/>
      <c r="N18" s="3"/>
      <c r="O18" s="19"/>
    </row>
    <row r="19" spans="1:15" ht="15.75">
      <c r="A19" s="8">
        <v>9</v>
      </c>
      <c r="B19" s="3" t="s">
        <v>518</v>
      </c>
      <c r="C19" s="5">
        <f t="shared" si="1"/>
        <v>98</v>
      </c>
      <c r="D19" s="5">
        <f t="shared" si="0"/>
        <v>99</v>
      </c>
      <c r="E19" s="5">
        <v>0.94</v>
      </c>
      <c r="F19" s="5">
        <v>1</v>
      </c>
      <c r="G19" s="12" t="s">
        <v>38</v>
      </c>
      <c r="H19" s="14" t="s">
        <v>336</v>
      </c>
      <c r="I19" s="23"/>
      <c r="J19" s="20"/>
      <c r="K19" s="5"/>
      <c r="L19" s="5"/>
      <c r="M19" s="5"/>
      <c r="N19" s="3"/>
      <c r="O19" s="19"/>
    </row>
    <row r="20" spans="1:15">
      <c r="A20" s="9">
        <v>10</v>
      </c>
      <c r="B20" s="3" t="s">
        <v>519</v>
      </c>
      <c r="C20" s="5">
        <f t="shared" si="1"/>
        <v>99</v>
      </c>
      <c r="D20" s="5">
        <f t="shared" si="0"/>
        <v>100</v>
      </c>
      <c r="E20" s="5">
        <v>0.94</v>
      </c>
      <c r="F20" s="5">
        <v>1</v>
      </c>
      <c r="G20" s="12" t="s">
        <v>38</v>
      </c>
      <c r="H20" s="14" t="s">
        <v>336</v>
      </c>
      <c r="I20" s="23"/>
      <c r="J20" s="20"/>
      <c r="K20" s="5"/>
      <c r="L20" s="5"/>
      <c r="M20" s="5"/>
      <c r="N20" s="3"/>
      <c r="O20" s="19"/>
    </row>
    <row r="21" spans="1:15" ht="15.75">
      <c r="A21" s="8">
        <v>11</v>
      </c>
      <c r="B21" s="3" t="s">
        <v>520</v>
      </c>
      <c r="C21" s="5">
        <f t="shared" si="1"/>
        <v>100</v>
      </c>
      <c r="D21" s="5">
        <f t="shared" si="0"/>
        <v>101</v>
      </c>
      <c r="E21" s="5">
        <v>0.97</v>
      </c>
      <c r="F21" s="5">
        <v>1</v>
      </c>
      <c r="G21" s="12" t="s">
        <v>62</v>
      </c>
      <c r="H21" s="13" t="s">
        <v>91</v>
      </c>
      <c r="I21" s="23"/>
      <c r="J21" s="20"/>
      <c r="K21" s="5"/>
      <c r="L21" s="5"/>
      <c r="M21" s="5"/>
      <c r="N21" s="3"/>
      <c r="O21" s="19"/>
    </row>
    <row r="22" spans="1:15">
      <c r="A22" s="9">
        <v>12</v>
      </c>
      <c r="B22" s="3" t="s">
        <v>521</v>
      </c>
      <c r="C22" s="5">
        <f t="shared" si="1"/>
        <v>101</v>
      </c>
      <c r="D22" s="5">
        <f t="shared" si="0"/>
        <v>102</v>
      </c>
      <c r="E22" s="5">
        <v>0.97</v>
      </c>
      <c r="F22" s="5">
        <v>1</v>
      </c>
      <c r="G22" s="12" t="s">
        <v>56</v>
      </c>
      <c r="H22" s="13" t="s">
        <v>35</v>
      </c>
      <c r="I22" s="19"/>
      <c r="J22" s="20"/>
      <c r="K22" s="5"/>
      <c r="L22" s="5"/>
      <c r="M22" s="5"/>
      <c r="N22" s="3"/>
      <c r="O22" s="19"/>
    </row>
    <row r="23" spans="1:15" ht="15.75">
      <c r="A23" s="8">
        <v>13</v>
      </c>
      <c r="B23" s="3" t="s">
        <v>522</v>
      </c>
      <c r="C23" s="5">
        <f t="shared" si="1"/>
        <v>102</v>
      </c>
      <c r="D23" s="5">
        <f t="shared" si="0"/>
        <v>103</v>
      </c>
      <c r="E23" s="5">
        <v>0.97</v>
      </c>
      <c r="F23" s="5">
        <v>1</v>
      </c>
      <c r="G23" s="12" t="s">
        <v>56</v>
      </c>
      <c r="H23" s="13" t="s">
        <v>39</v>
      </c>
      <c r="I23" s="19"/>
      <c r="J23" s="20"/>
      <c r="K23" s="5"/>
      <c r="L23" s="5"/>
      <c r="M23" s="5"/>
      <c r="N23" s="3"/>
      <c r="O23" s="19"/>
    </row>
    <row r="24" spans="1:15">
      <c r="A24" s="9">
        <v>14</v>
      </c>
      <c r="B24" s="3" t="s">
        <v>523</v>
      </c>
      <c r="C24" s="10">
        <v>155.5</v>
      </c>
      <c r="D24" s="10">
        <f t="shared" si="0"/>
        <v>156.5</v>
      </c>
      <c r="E24" s="10">
        <v>0.99</v>
      </c>
      <c r="F24" s="10">
        <v>1</v>
      </c>
      <c r="G24" s="15" t="s">
        <v>58</v>
      </c>
      <c r="H24" s="16" t="s">
        <v>32</v>
      </c>
      <c r="I24" s="24"/>
      <c r="J24" s="22"/>
      <c r="K24" s="10"/>
      <c r="L24" s="10"/>
      <c r="M24" s="10"/>
      <c r="N24" s="25"/>
      <c r="O24" s="24"/>
    </row>
    <row r="25" spans="1:15" ht="15.75">
      <c r="A25" s="8">
        <v>15</v>
      </c>
      <c r="B25" s="3" t="s">
        <v>524</v>
      </c>
      <c r="C25" s="5">
        <f t="shared" si="1"/>
        <v>156.5</v>
      </c>
      <c r="D25" s="5">
        <f t="shared" si="0"/>
        <v>157.5</v>
      </c>
      <c r="E25" s="5">
        <v>0.99</v>
      </c>
      <c r="F25" s="5">
        <v>1</v>
      </c>
      <c r="G25" s="12" t="s">
        <v>58</v>
      </c>
      <c r="H25" s="13" t="s">
        <v>97</v>
      </c>
      <c r="I25" s="19"/>
      <c r="J25" s="20"/>
      <c r="K25" s="5"/>
      <c r="L25" s="5"/>
      <c r="M25" s="5"/>
      <c r="N25" s="3" t="s">
        <v>76</v>
      </c>
      <c r="O25" s="19"/>
    </row>
    <row r="26" spans="1:15" ht="15.75">
      <c r="A26" s="8">
        <v>16</v>
      </c>
      <c r="B26" s="3" t="s">
        <v>525</v>
      </c>
      <c r="C26" s="5">
        <f t="shared" si="1"/>
        <v>157.5</v>
      </c>
      <c r="D26" s="5">
        <f t="shared" si="0"/>
        <v>158.5</v>
      </c>
      <c r="E26" s="5">
        <v>1</v>
      </c>
      <c r="F26" s="5">
        <v>1</v>
      </c>
      <c r="G26" s="12" t="s">
        <v>526</v>
      </c>
      <c r="H26" s="13" t="s">
        <v>32</v>
      </c>
      <c r="I26" s="23"/>
      <c r="J26" s="20"/>
      <c r="K26" s="5"/>
      <c r="L26" s="5"/>
      <c r="M26" s="5"/>
      <c r="N26" s="3"/>
      <c r="O26" s="19"/>
    </row>
    <row r="27" spans="1:15">
      <c r="A27" s="9">
        <v>17</v>
      </c>
      <c r="B27" s="3" t="s">
        <v>527</v>
      </c>
      <c r="C27" s="10">
        <v>178</v>
      </c>
      <c r="D27" s="10">
        <f t="shared" si="0"/>
        <v>179</v>
      </c>
      <c r="E27" s="10">
        <v>0.99</v>
      </c>
      <c r="F27" s="10">
        <v>1</v>
      </c>
      <c r="G27" s="15" t="s">
        <v>54</v>
      </c>
      <c r="H27" s="16" t="s">
        <v>35</v>
      </c>
      <c r="I27" s="24"/>
      <c r="J27" s="22"/>
      <c r="K27" s="10"/>
      <c r="L27" s="10"/>
      <c r="M27" s="10"/>
      <c r="N27" s="25"/>
      <c r="O27" s="24"/>
    </row>
    <row r="28" spans="1:15" ht="15.75">
      <c r="A28" s="8">
        <v>18</v>
      </c>
      <c r="B28" s="3" t="s">
        <v>528</v>
      </c>
      <c r="C28" s="5">
        <f t="shared" si="1"/>
        <v>179</v>
      </c>
      <c r="D28" s="5">
        <f t="shared" si="0"/>
        <v>180</v>
      </c>
      <c r="E28" s="5">
        <v>0.99</v>
      </c>
      <c r="F28" s="5">
        <v>1</v>
      </c>
      <c r="G28" s="12" t="s">
        <v>54</v>
      </c>
      <c r="H28" s="13" t="s">
        <v>336</v>
      </c>
      <c r="I28" s="19"/>
      <c r="J28" s="20"/>
      <c r="K28" s="5"/>
      <c r="L28" s="5"/>
      <c r="M28" s="5"/>
      <c r="N28" s="3"/>
      <c r="O28" s="19"/>
    </row>
    <row r="29" spans="1:15">
      <c r="A29" s="9">
        <v>19</v>
      </c>
      <c r="B29" s="3" t="s">
        <v>529</v>
      </c>
      <c r="C29" s="5">
        <f t="shared" si="1"/>
        <v>180</v>
      </c>
      <c r="D29" s="5">
        <f t="shared" si="0"/>
        <v>181</v>
      </c>
      <c r="E29" s="5">
        <v>0.99</v>
      </c>
      <c r="F29" s="5">
        <v>1</v>
      </c>
      <c r="G29" s="12" t="s">
        <v>54</v>
      </c>
      <c r="H29" s="13" t="s">
        <v>336</v>
      </c>
      <c r="I29" s="19"/>
      <c r="J29" s="20"/>
      <c r="K29" s="5"/>
      <c r="L29" s="5"/>
      <c r="M29" s="5"/>
      <c r="N29" s="3"/>
      <c r="O29" s="19"/>
    </row>
    <row r="30" spans="1:15" ht="15.75">
      <c r="A30" s="8">
        <v>20</v>
      </c>
      <c r="B30" s="3" t="s">
        <v>530</v>
      </c>
      <c r="C30" s="5">
        <f t="shared" si="1"/>
        <v>181</v>
      </c>
      <c r="D30" s="5">
        <f t="shared" si="0"/>
        <v>182</v>
      </c>
      <c r="E30" s="5">
        <v>1</v>
      </c>
      <c r="F30" s="5">
        <v>1</v>
      </c>
      <c r="G30" s="12" t="s">
        <v>350</v>
      </c>
      <c r="H30" s="13" t="s">
        <v>46</v>
      </c>
      <c r="I30" s="19"/>
      <c r="J30" s="20"/>
      <c r="K30" s="5"/>
      <c r="L30" s="5"/>
      <c r="M30" s="5"/>
      <c r="N30" s="3"/>
      <c r="O30" s="19"/>
    </row>
    <row r="31" spans="1:15">
      <c r="A31" s="9">
        <v>21</v>
      </c>
      <c r="B31" s="3" t="s">
        <v>531</v>
      </c>
      <c r="C31" s="5">
        <f t="shared" si="1"/>
        <v>182</v>
      </c>
      <c r="D31" s="5">
        <f t="shared" si="0"/>
        <v>183</v>
      </c>
      <c r="E31" s="5">
        <v>1</v>
      </c>
      <c r="F31" s="5">
        <v>1</v>
      </c>
      <c r="G31" s="12" t="s">
        <v>352</v>
      </c>
      <c r="H31" s="13" t="s">
        <v>532</v>
      </c>
      <c r="I31" s="19"/>
      <c r="J31" s="20"/>
      <c r="K31" s="5"/>
      <c r="L31" s="5"/>
      <c r="M31" s="5"/>
      <c r="N31" s="3"/>
      <c r="O31" s="19"/>
    </row>
    <row r="32" spans="1:15" ht="15.75">
      <c r="A32" s="8">
        <v>22</v>
      </c>
      <c r="B32" s="3" t="s">
        <v>533</v>
      </c>
      <c r="C32" s="5">
        <f t="shared" si="1"/>
        <v>183</v>
      </c>
      <c r="D32" s="5">
        <f t="shared" si="0"/>
        <v>184</v>
      </c>
      <c r="E32" s="5">
        <v>1</v>
      </c>
      <c r="F32" s="5">
        <v>1</v>
      </c>
      <c r="G32" s="12" t="s">
        <v>352</v>
      </c>
      <c r="H32" s="13" t="s">
        <v>37</v>
      </c>
      <c r="I32" s="23"/>
      <c r="J32" s="20"/>
      <c r="K32" s="5"/>
      <c r="L32" s="5"/>
      <c r="M32" s="5"/>
      <c r="N32" s="3"/>
      <c r="O32" s="19"/>
    </row>
    <row r="33" spans="1:15">
      <c r="A33" s="9">
        <v>23</v>
      </c>
      <c r="B33" s="3" t="s">
        <v>534</v>
      </c>
      <c r="C33" s="5">
        <f t="shared" si="1"/>
        <v>184</v>
      </c>
      <c r="D33" s="5">
        <f t="shared" si="0"/>
        <v>185</v>
      </c>
      <c r="E33" s="5">
        <v>1</v>
      </c>
      <c r="F33" s="5">
        <v>1</v>
      </c>
      <c r="G33" s="12" t="s">
        <v>352</v>
      </c>
      <c r="H33" s="13" t="s">
        <v>35</v>
      </c>
      <c r="I33" s="19"/>
      <c r="J33" s="20"/>
      <c r="K33" s="5"/>
      <c r="L33" s="5"/>
      <c r="M33" s="5"/>
      <c r="N33" s="3"/>
      <c r="O33" s="19"/>
    </row>
    <row r="34" spans="1:15" ht="15.75">
      <c r="A34" s="8">
        <v>24</v>
      </c>
      <c r="B34" s="3" t="s">
        <v>535</v>
      </c>
      <c r="C34" s="5">
        <f t="shared" si="1"/>
        <v>185</v>
      </c>
      <c r="D34" s="5">
        <f t="shared" si="0"/>
        <v>186</v>
      </c>
      <c r="E34" s="5">
        <v>1</v>
      </c>
      <c r="F34" s="5">
        <v>1</v>
      </c>
      <c r="G34" s="12" t="s">
        <v>352</v>
      </c>
      <c r="H34" s="13" t="s">
        <v>35</v>
      </c>
      <c r="I34" s="19"/>
      <c r="J34" s="20"/>
      <c r="K34" s="5"/>
      <c r="L34" s="5"/>
      <c r="M34" s="5"/>
      <c r="N34" s="3"/>
      <c r="O34" s="19"/>
    </row>
    <row r="35" spans="1:15">
      <c r="A35" s="9">
        <v>25</v>
      </c>
      <c r="B35" s="3" t="s">
        <v>536</v>
      </c>
      <c r="C35" s="10">
        <v>200</v>
      </c>
      <c r="D35" s="10">
        <f t="shared" si="0"/>
        <v>201</v>
      </c>
      <c r="E35" s="10">
        <v>1</v>
      </c>
      <c r="F35" s="10">
        <v>1</v>
      </c>
      <c r="G35" s="15" t="s">
        <v>93</v>
      </c>
      <c r="H35" s="16" t="s">
        <v>37</v>
      </c>
      <c r="I35" s="24"/>
      <c r="J35" s="22"/>
      <c r="K35" s="10"/>
      <c r="L35" s="10"/>
      <c r="M35" s="10"/>
      <c r="N35" s="25"/>
      <c r="O35" s="24"/>
    </row>
    <row r="36" spans="1:15" ht="15.75">
      <c r="A36" s="8">
        <v>26</v>
      </c>
      <c r="B36" s="3" t="s">
        <v>537</v>
      </c>
      <c r="C36" s="5">
        <f t="shared" si="1"/>
        <v>201</v>
      </c>
      <c r="D36" s="5">
        <f t="shared" si="0"/>
        <v>202</v>
      </c>
      <c r="E36" s="5">
        <v>1</v>
      </c>
      <c r="F36" s="5">
        <v>1</v>
      </c>
      <c r="G36" s="12" t="s">
        <v>371</v>
      </c>
      <c r="H36" s="13" t="s">
        <v>37</v>
      </c>
      <c r="I36" s="19"/>
      <c r="J36" s="20"/>
      <c r="K36" s="5"/>
      <c r="L36" s="5"/>
      <c r="M36" s="5"/>
      <c r="N36" s="3"/>
      <c r="O36" s="19"/>
    </row>
    <row r="37" spans="1:15">
      <c r="A37" s="9">
        <v>27</v>
      </c>
      <c r="B37" s="3" t="s">
        <v>538</v>
      </c>
      <c r="C37" s="5">
        <f t="shared" si="1"/>
        <v>202</v>
      </c>
      <c r="D37" s="5">
        <f t="shared" si="0"/>
        <v>203</v>
      </c>
      <c r="E37" s="5">
        <v>0.98</v>
      </c>
      <c r="F37" s="5">
        <v>1</v>
      </c>
      <c r="G37" s="12" t="s">
        <v>371</v>
      </c>
      <c r="H37" s="13" t="s">
        <v>81</v>
      </c>
      <c r="I37" s="19"/>
      <c r="J37" s="20"/>
      <c r="K37" s="5"/>
      <c r="L37" s="5"/>
      <c r="M37" s="5"/>
      <c r="N37" s="3"/>
      <c r="O37" s="19"/>
    </row>
    <row r="38" spans="1:15" ht="15.75">
      <c r="A38" s="8">
        <v>28</v>
      </c>
      <c r="B38" s="3" t="s">
        <v>539</v>
      </c>
      <c r="C38" s="5">
        <f t="shared" si="1"/>
        <v>203</v>
      </c>
      <c r="D38" s="5">
        <f t="shared" si="0"/>
        <v>204</v>
      </c>
      <c r="E38" s="5">
        <v>0.98</v>
      </c>
      <c r="F38" s="5">
        <v>1</v>
      </c>
      <c r="G38" s="12" t="s">
        <v>371</v>
      </c>
      <c r="H38" s="13" t="s">
        <v>37</v>
      </c>
      <c r="I38" s="19"/>
      <c r="J38" s="20"/>
      <c r="K38" s="5"/>
      <c r="L38" s="5"/>
      <c r="M38" s="5"/>
      <c r="N38" s="3"/>
      <c r="O38" s="19"/>
    </row>
    <row r="39" spans="1:15">
      <c r="A39" s="9">
        <v>29</v>
      </c>
      <c r="B39" s="3" t="s">
        <v>540</v>
      </c>
      <c r="C39" s="5">
        <f t="shared" si="1"/>
        <v>204</v>
      </c>
      <c r="D39" s="5">
        <f t="shared" si="0"/>
        <v>205</v>
      </c>
      <c r="E39" s="5">
        <v>0.98</v>
      </c>
      <c r="F39" s="5">
        <v>1</v>
      </c>
      <c r="G39" s="12" t="s">
        <v>371</v>
      </c>
      <c r="H39" s="13" t="s">
        <v>37</v>
      </c>
      <c r="I39" s="19"/>
      <c r="J39" s="20"/>
      <c r="K39" s="5"/>
      <c r="L39" s="5"/>
      <c r="M39" s="5"/>
      <c r="N39" s="3"/>
      <c r="O39" s="19"/>
    </row>
    <row r="40" spans="1:15" ht="15.75">
      <c r="A40" s="8">
        <v>30</v>
      </c>
      <c r="B40" s="3" t="s">
        <v>541</v>
      </c>
      <c r="C40" s="10">
        <v>247</v>
      </c>
      <c r="D40" s="10">
        <f t="shared" si="0"/>
        <v>248</v>
      </c>
      <c r="E40" s="10">
        <v>0.98</v>
      </c>
      <c r="F40" s="10">
        <v>1</v>
      </c>
      <c r="G40" s="15" t="s">
        <v>211</v>
      </c>
      <c r="H40" s="26" t="s">
        <v>336</v>
      </c>
      <c r="I40" s="24"/>
      <c r="J40" s="22"/>
      <c r="K40" s="10"/>
      <c r="L40" s="10"/>
      <c r="M40" s="10"/>
      <c r="N40" s="25" t="str">
        <f>B40</f>
        <v>MBMJ19/30</v>
      </c>
      <c r="O40" s="24"/>
    </row>
    <row r="41" spans="1:15" ht="15.75">
      <c r="A41" s="8">
        <v>31</v>
      </c>
      <c r="B41" s="3" t="s">
        <v>542</v>
      </c>
      <c r="C41" s="5">
        <f t="shared" si="1"/>
        <v>248</v>
      </c>
      <c r="D41" s="5">
        <f t="shared" si="0"/>
        <v>249</v>
      </c>
      <c r="E41" s="5">
        <v>0.98</v>
      </c>
      <c r="F41" s="5">
        <v>1</v>
      </c>
      <c r="G41" s="12" t="s">
        <v>543</v>
      </c>
      <c r="H41" s="13" t="s">
        <v>45</v>
      </c>
      <c r="I41" s="19"/>
      <c r="J41" s="20"/>
      <c r="K41" s="5"/>
      <c r="L41" s="5"/>
      <c r="M41" s="5"/>
      <c r="N41" s="3"/>
      <c r="O41" s="19"/>
    </row>
    <row r="42" spans="1:15">
      <c r="A42" s="9">
        <v>32</v>
      </c>
      <c r="B42" s="3" t="s">
        <v>544</v>
      </c>
      <c r="C42" s="5">
        <f t="shared" si="1"/>
        <v>249</v>
      </c>
      <c r="D42" s="5">
        <f t="shared" si="0"/>
        <v>250</v>
      </c>
      <c r="E42" s="5">
        <v>0.98</v>
      </c>
      <c r="F42" s="5">
        <v>1</v>
      </c>
      <c r="G42" s="12" t="s">
        <v>545</v>
      </c>
      <c r="H42" s="13" t="s">
        <v>35</v>
      </c>
      <c r="I42" s="19"/>
      <c r="J42" s="20"/>
      <c r="K42" s="5"/>
      <c r="L42" s="5"/>
      <c r="M42" s="5"/>
      <c r="N42" s="3"/>
      <c r="O42" s="19"/>
    </row>
    <row r="43" spans="1:15" ht="15.75">
      <c r="A43" s="8">
        <v>33</v>
      </c>
      <c r="B43" s="3" t="s">
        <v>546</v>
      </c>
      <c r="C43" s="5">
        <f t="shared" si="1"/>
        <v>250</v>
      </c>
      <c r="D43" s="5">
        <f t="shared" si="0"/>
        <v>251</v>
      </c>
      <c r="E43" s="5">
        <v>0.97</v>
      </c>
      <c r="F43" s="5">
        <v>1</v>
      </c>
      <c r="G43" s="12" t="s">
        <v>545</v>
      </c>
      <c r="H43" s="13" t="s">
        <v>32</v>
      </c>
      <c r="I43" s="19"/>
      <c r="J43" s="20"/>
      <c r="K43" s="5"/>
      <c r="L43" s="5"/>
      <c r="M43" s="5"/>
      <c r="N43" s="3"/>
      <c r="O43" s="19"/>
    </row>
  </sheetData>
  <mergeCells count="28">
    <mergeCell ref="A9:G9"/>
    <mergeCell ref="H9:I9"/>
    <mergeCell ref="J9:M9"/>
    <mergeCell ref="N9:O9"/>
    <mergeCell ref="E4:F8"/>
    <mergeCell ref="A7:B7"/>
    <mergeCell ref="C7:D7"/>
    <mergeCell ref="G7:I7"/>
    <mergeCell ref="J7:O7"/>
    <mergeCell ref="A8:B8"/>
    <mergeCell ref="C8:D8"/>
    <mergeCell ref="G8:I8"/>
    <mergeCell ref="J8:O8"/>
    <mergeCell ref="A5:B5"/>
    <mergeCell ref="C5:D5"/>
    <mergeCell ref="G5:I5"/>
    <mergeCell ref="J5:O5"/>
    <mergeCell ref="A6:B6"/>
    <mergeCell ref="C6:D6"/>
    <mergeCell ref="G6:I6"/>
    <mergeCell ref="J6:O6"/>
    <mergeCell ref="A1:O1"/>
    <mergeCell ref="A2:O2"/>
    <mergeCell ref="A3:O3"/>
    <mergeCell ref="A4:B4"/>
    <mergeCell ref="C4:D4"/>
    <mergeCell ref="G4:I4"/>
    <mergeCell ref="J4:O4"/>
  </mergeCells>
  <pageMargins left="0.75" right="0.75" top="1" bottom="1" header="0.51180555555555596" footer="0.51180555555555596"/>
</worksheet>
</file>

<file path=xl/worksheets/sheet7.xml><?xml version="1.0" encoding="utf-8"?>
<worksheet xmlns="http://schemas.openxmlformats.org/spreadsheetml/2006/main" xmlns:r="http://schemas.openxmlformats.org/officeDocument/2006/relationships">
  <dimension ref="A1:O74"/>
  <sheetViews>
    <sheetView topLeftCell="A7" workbookViewId="0">
      <selection activeCell="T16" sqref="T16"/>
    </sheetView>
  </sheetViews>
  <sheetFormatPr defaultColWidth="9" defaultRowHeight="15"/>
  <cols>
    <col min="2" max="2" width="11.42578125" customWidth="1"/>
    <col min="5" max="5" width="9" style="7"/>
    <col min="6" max="6" width="10" customWidth="1"/>
    <col min="8" max="9" width="10.28515625" customWidth="1"/>
    <col min="14" max="14" width="11.28515625" customWidth="1"/>
  </cols>
  <sheetData>
    <row r="1" spans="1:15" ht="19.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</row>
    <row r="2" spans="1:15" ht="19.5">
      <c r="A2" s="57" t="s">
        <v>547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15" ht="19.5">
      <c r="A3" s="57" t="s">
        <v>1</v>
      </c>
      <c r="B3" s="57"/>
      <c r="C3" s="57"/>
      <c r="D3" s="57"/>
      <c r="E3" s="58"/>
      <c r="F3" s="58"/>
      <c r="G3" s="57"/>
      <c r="H3" s="57"/>
      <c r="I3" s="57"/>
      <c r="J3" s="57"/>
      <c r="K3" s="57"/>
      <c r="L3" s="57"/>
      <c r="M3" s="57"/>
      <c r="N3" s="57"/>
      <c r="O3" s="57"/>
    </row>
    <row r="4" spans="1:15" ht="18.75">
      <c r="A4" s="59" t="s">
        <v>2</v>
      </c>
      <c r="B4" s="59"/>
      <c r="C4" s="60" t="s">
        <v>548</v>
      </c>
      <c r="D4" s="60"/>
      <c r="E4" s="74"/>
      <c r="F4" s="75"/>
      <c r="G4" s="61" t="s">
        <v>3</v>
      </c>
      <c r="H4" s="62"/>
      <c r="I4" s="62"/>
      <c r="J4" s="63"/>
      <c r="K4" s="64"/>
      <c r="L4" s="64"/>
      <c r="M4" s="64"/>
      <c r="N4" s="64"/>
      <c r="O4" s="65"/>
    </row>
    <row r="5" spans="1:15" ht="18.75">
      <c r="A5" s="59" t="s">
        <v>4</v>
      </c>
      <c r="B5" s="59"/>
      <c r="C5" s="60" t="s">
        <v>79</v>
      </c>
      <c r="D5" s="60"/>
      <c r="E5" s="74"/>
      <c r="F5" s="75"/>
      <c r="G5" s="61" t="s">
        <v>5</v>
      </c>
      <c r="H5" s="62"/>
      <c r="I5" s="62"/>
      <c r="J5" s="63"/>
      <c r="K5" s="64"/>
      <c r="L5" s="64"/>
      <c r="M5" s="64"/>
      <c r="N5" s="64"/>
      <c r="O5" s="65"/>
    </row>
    <row r="6" spans="1:15" ht="18.75">
      <c r="A6" s="59" t="s">
        <v>6</v>
      </c>
      <c r="B6" s="59"/>
      <c r="C6" s="60" t="s">
        <v>7</v>
      </c>
      <c r="D6" s="60"/>
      <c r="E6" s="74"/>
      <c r="F6" s="75"/>
      <c r="G6" s="61" t="s">
        <v>8</v>
      </c>
      <c r="H6" s="62"/>
      <c r="I6" s="62"/>
      <c r="J6" s="63"/>
      <c r="K6" s="64"/>
      <c r="L6" s="64"/>
      <c r="M6" s="64"/>
      <c r="N6" s="64"/>
      <c r="O6" s="65"/>
    </row>
    <row r="7" spans="1:15" ht="18.75">
      <c r="A7" s="59" t="s">
        <v>9</v>
      </c>
      <c r="B7" s="59"/>
      <c r="C7" s="60">
        <v>64</v>
      </c>
      <c r="D7" s="60"/>
      <c r="E7" s="74"/>
      <c r="F7" s="75"/>
      <c r="G7" s="61" t="s">
        <v>10</v>
      </c>
      <c r="H7" s="62"/>
      <c r="I7" s="62"/>
      <c r="J7" s="76" t="s">
        <v>73</v>
      </c>
      <c r="K7" s="77"/>
      <c r="L7" s="77"/>
      <c r="M7" s="77"/>
      <c r="N7" s="77"/>
      <c r="O7" s="78"/>
    </row>
    <row r="8" spans="1:15" ht="18.75">
      <c r="A8" s="79" t="s">
        <v>11</v>
      </c>
      <c r="B8" s="79"/>
      <c r="C8" s="80">
        <v>64</v>
      </c>
      <c r="D8" s="80"/>
      <c r="E8" s="74"/>
      <c r="F8" s="75"/>
      <c r="G8" s="81" t="s">
        <v>12</v>
      </c>
      <c r="H8" s="82"/>
      <c r="I8" s="82"/>
      <c r="J8" s="83" t="s">
        <v>80</v>
      </c>
      <c r="K8" s="84"/>
      <c r="L8" s="84"/>
      <c r="M8" s="84"/>
      <c r="N8" s="84"/>
      <c r="O8" s="85"/>
    </row>
    <row r="9" spans="1:15" ht="15.75">
      <c r="A9" s="66" t="s">
        <v>13</v>
      </c>
      <c r="B9" s="67"/>
      <c r="C9" s="67"/>
      <c r="D9" s="67"/>
      <c r="E9" s="67"/>
      <c r="F9" s="67"/>
      <c r="G9" s="68"/>
      <c r="H9" s="69" t="s">
        <v>14</v>
      </c>
      <c r="I9" s="70"/>
      <c r="J9" s="68" t="s">
        <v>15</v>
      </c>
      <c r="K9" s="71"/>
      <c r="L9" s="71"/>
      <c r="M9" s="71"/>
      <c r="N9" s="72" t="s">
        <v>16</v>
      </c>
      <c r="O9" s="73"/>
    </row>
    <row r="10" spans="1:15" ht="63">
      <c r="A10" s="8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22</v>
      </c>
      <c r="G10" s="4" t="s">
        <v>23</v>
      </c>
      <c r="H10" s="11" t="s">
        <v>24</v>
      </c>
      <c r="I10" s="17" t="s">
        <v>103</v>
      </c>
      <c r="J10" s="18" t="s">
        <v>25</v>
      </c>
      <c r="K10" s="4" t="s">
        <v>26</v>
      </c>
      <c r="L10" s="4" t="s">
        <v>27</v>
      </c>
      <c r="M10" s="4" t="s">
        <v>28</v>
      </c>
      <c r="N10" s="3" t="s">
        <v>29</v>
      </c>
      <c r="O10" s="19" t="s">
        <v>30</v>
      </c>
    </row>
    <row r="11" spans="1:15" ht="15.75">
      <c r="A11" s="8">
        <v>1</v>
      </c>
      <c r="B11" s="3" t="s">
        <v>549</v>
      </c>
      <c r="C11" s="5">
        <v>186</v>
      </c>
      <c r="D11" s="5">
        <f t="shared" ref="D11:D17" si="0">C11+F11</f>
        <v>187</v>
      </c>
      <c r="E11" s="5">
        <v>0.97</v>
      </c>
      <c r="F11" s="5">
        <v>1</v>
      </c>
      <c r="G11" s="12" t="s">
        <v>368</v>
      </c>
      <c r="H11" s="13" t="s">
        <v>37</v>
      </c>
      <c r="I11" s="19"/>
      <c r="J11" s="20"/>
      <c r="K11" s="5"/>
      <c r="L11" s="5"/>
      <c r="M11" s="5"/>
      <c r="N11" s="3"/>
      <c r="O11" s="19"/>
    </row>
    <row r="12" spans="1:15">
      <c r="A12" s="9">
        <v>2</v>
      </c>
      <c r="B12" s="3" t="s">
        <v>550</v>
      </c>
      <c r="C12" s="5">
        <f t="shared" ref="C12:C14" si="1">D11</f>
        <v>187</v>
      </c>
      <c r="D12" s="5">
        <f t="shared" si="0"/>
        <v>188</v>
      </c>
      <c r="E12" s="5">
        <v>0.96</v>
      </c>
      <c r="F12" s="5">
        <v>1</v>
      </c>
      <c r="G12" s="12" t="s">
        <v>368</v>
      </c>
      <c r="H12" s="13" t="s">
        <v>39</v>
      </c>
      <c r="I12" s="19"/>
      <c r="J12" s="20"/>
      <c r="K12" s="5"/>
      <c r="L12" s="5"/>
      <c r="M12" s="5"/>
      <c r="N12" s="3"/>
      <c r="O12" s="19"/>
    </row>
    <row r="13" spans="1:15" ht="15.75">
      <c r="A13" s="8">
        <v>3</v>
      </c>
      <c r="B13" s="3" t="s">
        <v>551</v>
      </c>
      <c r="C13" s="5">
        <f t="shared" si="1"/>
        <v>188</v>
      </c>
      <c r="D13" s="5">
        <f t="shared" si="0"/>
        <v>189</v>
      </c>
      <c r="E13" s="5">
        <v>0.96</v>
      </c>
      <c r="F13" s="5">
        <v>1</v>
      </c>
      <c r="G13" s="12" t="s">
        <v>93</v>
      </c>
      <c r="H13" s="14" t="s">
        <v>336</v>
      </c>
      <c r="I13" s="19"/>
      <c r="J13" s="20"/>
      <c r="K13" s="5"/>
      <c r="L13" s="5"/>
      <c r="M13" s="5"/>
      <c r="N13" s="3"/>
      <c r="O13" s="19"/>
    </row>
    <row r="14" spans="1:15">
      <c r="A14" s="9">
        <v>4</v>
      </c>
      <c r="B14" s="3" t="s">
        <v>552</v>
      </c>
      <c r="C14" s="5">
        <f t="shared" si="1"/>
        <v>189</v>
      </c>
      <c r="D14" s="5">
        <f t="shared" si="0"/>
        <v>190</v>
      </c>
      <c r="E14" s="5">
        <v>0.96</v>
      </c>
      <c r="F14" s="5">
        <v>1</v>
      </c>
      <c r="G14" s="12" t="s">
        <v>371</v>
      </c>
      <c r="H14" s="13" t="s">
        <v>37</v>
      </c>
      <c r="I14" s="19"/>
      <c r="J14" s="20"/>
      <c r="K14" s="5"/>
      <c r="L14" s="5"/>
      <c r="M14" s="5"/>
      <c r="N14" s="3"/>
      <c r="O14" s="19"/>
    </row>
    <row r="15" spans="1:15" ht="15.75">
      <c r="A15" s="8">
        <v>5</v>
      </c>
      <c r="B15" s="3" t="s">
        <v>553</v>
      </c>
      <c r="C15" s="10">
        <v>198</v>
      </c>
      <c r="D15" s="10">
        <f t="shared" si="0"/>
        <v>199</v>
      </c>
      <c r="E15" s="10">
        <v>1</v>
      </c>
      <c r="F15" s="10">
        <v>1</v>
      </c>
      <c r="G15" s="15" t="s">
        <v>177</v>
      </c>
      <c r="H15" s="16" t="s">
        <v>35</v>
      </c>
      <c r="I15" s="21"/>
      <c r="J15" s="22"/>
      <c r="K15" s="10"/>
      <c r="L15" s="10"/>
      <c r="M15" s="10"/>
      <c r="N15" s="25"/>
      <c r="O15" s="24"/>
    </row>
    <row r="16" spans="1:15">
      <c r="A16" s="9">
        <v>6</v>
      </c>
      <c r="B16" s="3" t="s">
        <v>554</v>
      </c>
      <c r="C16" s="5">
        <f>D15</f>
        <v>199</v>
      </c>
      <c r="D16" s="5">
        <f t="shared" si="0"/>
        <v>200</v>
      </c>
      <c r="E16" s="5">
        <v>0.98</v>
      </c>
      <c r="F16" s="5">
        <v>1</v>
      </c>
      <c r="G16" s="12" t="s">
        <v>177</v>
      </c>
      <c r="H16" s="13" t="s">
        <v>32</v>
      </c>
      <c r="I16" s="19"/>
      <c r="J16" s="20"/>
      <c r="K16" s="5"/>
      <c r="L16" s="5"/>
      <c r="M16" s="5"/>
      <c r="N16" s="3"/>
      <c r="O16" s="19"/>
    </row>
    <row r="17" spans="1:15" ht="15.75">
      <c r="A17" s="8">
        <v>7</v>
      </c>
      <c r="B17" s="3" t="s">
        <v>555</v>
      </c>
      <c r="C17" s="5">
        <f>D16</f>
        <v>200</v>
      </c>
      <c r="D17" s="5">
        <f t="shared" si="0"/>
        <v>201</v>
      </c>
      <c r="E17" s="5">
        <v>0.98</v>
      </c>
      <c r="F17" s="5">
        <v>1</v>
      </c>
      <c r="G17" s="12" t="s">
        <v>177</v>
      </c>
      <c r="H17" s="7" t="s">
        <v>37</v>
      </c>
      <c r="I17" s="19"/>
      <c r="J17" s="20"/>
      <c r="K17" s="5"/>
      <c r="L17" s="5"/>
      <c r="M17" s="5"/>
      <c r="N17" s="3"/>
      <c r="O17" s="19"/>
    </row>
    <row r="18" spans="1:15">
      <c r="A18" s="9">
        <v>8</v>
      </c>
      <c r="B18" s="3" t="s">
        <v>556</v>
      </c>
      <c r="C18" s="5">
        <f t="shared" ref="C18:C49" si="2">D17</f>
        <v>201</v>
      </c>
      <c r="D18" s="5">
        <f t="shared" ref="D18:D49" si="3">C18+F18</f>
        <v>202</v>
      </c>
      <c r="E18" s="5">
        <v>0.98</v>
      </c>
      <c r="F18" s="5">
        <v>1</v>
      </c>
      <c r="G18" s="12" t="s">
        <v>177</v>
      </c>
      <c r="H18" s="14" t="s">
        <v>37</v>
      </c>
      <c r="I18" s="23"/>
      <c r="J18" s="20"/>
      <c r="K18" s="5"/>
      <c r="L18" s="5"/>
      <c r="M18" s="5"/>
      <c r="N18" s="3"/>
      <c r="O18" s="19"/>
    </row>
    <row r="19" spans="1:15" ht="15.75">
      <c r="A19" s="8">
        <v>9</v>
      </c>
      <c r="B19" s="3" t="s">
        <v>557</v>
      </c>
      <c r="C19" s="5">
        <f t="shared" si="2"/>
        <v>202</v>
      </c>
      <c r="D19" s="5">
        <f t="shared" si="3"/>
        <v>203</v>
      </c>
      <c r="E19" s="5">
        <v>0.97</v>
      </c>
      <c r="F19" s="5">
        <v>1</v>
      </c>
      <c r="G19" s="12" t="s">
        <v>94</v>
      </c>
      <c r="H19" s="14" t="s">
        <v>45</v>
      </c>
      <c r="I19" s="23"/>
      <c r="J19" s="20"/>
      <c r="K19" s="5"/>
      <c r="L19" s="5"/>
      <c r="M19" s="5"/>
      <c r="N19" s="3"/>
      <c r="O19" s="19"/>
    </row>
    <row r="20" spans="1:15">
      <c r="A20" s="9">
        <v>10</v>
      </c>
      <c r="B20" s="3" t="s">
        <v>558</v>
      </c>
      <c r="C20" s="5">
        <f t="shared" si="2"/>
        <v>203</v>
      </c>
      <c r="D20" s="5">
        <f t="shared" si="3"/>
        <v>204</v>
      </c>
      <c r="E20" s="5">
        <v>0.97</v>
      </c>
      <c r="F20" s="5">
        <v>1</v>
      </c>
      <c r="G20" s="12" t="s">
        <v>183</v>
      </c>
      <c r="H20" s="14" t="s">
        <v>39</v>
      </c>
      <c r="I20" s="23"/>
      <c r="J20" s="20"/>
      <c r="K20" s="5"/>
      <c r="L20" s="5"/>
      <c r="M20" s="5"/>
      <c r="N20" s="3"/>
      <c r="O20" s="19"/>
    </row>
    <row r="21" spans="1:15" ht="15.75">
      <c r="A21" s="8">
        <v>11</v>
      </c>
      <c r="B21" s="3" t="s">
        <v>559</v>
      </c>
      <c r="C21" s="5">
        <f t="shared" si="2"/>
        <v>204</v>
      </c>
      <c r="D21" s="5">
        <f t="shared" si="3"/>
        <v>205</v>
      </c>
      <c r="E21" s="5">
        <v>0.97</v>
      </c>
      <c r="F21" s="5">
        <v>1</v>
      </c>
      <c r="G21" s="12" t="s">
        <v>183</v>
      </c>
      <c r="H21" s="13" t="s">
        <v>37</v>
      </c>
      <c r="I21" s="23"/>
      <c r="J21" s="20"/>
      <c r="K21" s="5"/>
      <c r="L21" s="5"/>
      <c r="M21" s="5"/>
      <c r="N21" s="3"/>
      <c r="O21" s="19"/>
    </row>
    <row r="22" spans="1:15">
      <c r="A22" s="9">
        <v>12</v>
      </c>
      <c r="B22" s="3" t="s">
        <v>560</v>
      </c>
      <c r="C22" s="10">
        <v>216</v>
      </c>
      <c r="D22" s="10">
        <f t="shared" si="3"/>
        <v>217</v>
      </c>
      <c r="E22" s="10">
        <v>0.97</v>
      </c>
      <c r="F22" s="10">
        <v>1</v>
      </c>
      <c r="G22" s="15" t="s">
        <v>88</v>
      </c>
      <c r="H22" s="16" t="s">
        <v>39</v>
      </c>
      <c r="I22" s="24"/>
      <c r="J22" s="22"/>
      <c r="K22" s="10"/>
      <c r="L22" s="10"/>
      <c r="M22" s="10"/>
      <c r="N22" s="25"/>
      <c r="O22" s="24"/>
    </row>
    <row r="23" spans="1:15" ht="15.75">
      <c r="A23" s="8">
        <v>13</v>
      </c>
      <c r="B23" s="3" t="s">
        <v>561</v>
      </c>
      <c r="C23" s="5">
        <f t="shared" si="2"/>
        <v>217</v>
      </c>
      <c r="D23" s="5">
        <f t="shared" si="3"/>
        <v>218</v>
      </c>
      <c r="E23" s="5">
        <v>1</v>
      </c>
      <c r="F23" s="5">
        <v>1</v>
      </c>
      <c r="G23" s="12" t="s">
        <v>195</v>
      </c>
      <c r="H23" s="13" t="s">
        <v>39</v>
      </c>
      <c r="I23" s="19"/>
      <c r="J23" s="20"/>
      <c r="K23" s="5"/>
      <c r="L23" s="5"/>
      <c r="M23" s="5"/>
      <c r="N23" s="3"/>
      <c r="O23" s="19"/>
    </row>
    <row r="24" spans="1:15">
      <c r="A24" s="9">
        <v>14</v>
      </c>
      <c r="B24" s="3" t="s">
        <v>562</v>
      </c>
      <c r="C24" s="5">
        <f t="shared" si="2"/>
        <v>218</v>
      </c>
      <c r="D24" s="5">
        <f t="shared" si="3"/>
        <v>219</v>
      </c>
      <c r="E24" s="5">
        <v>1</v>
      </c>
      <c r="F24" s="5">
        <v>1</v>
      </c>
      <c r="G24" s="12" t="s">
        <v>195</v>
      </c>
      <c r="H24" s="13" t="s">
        <v>37</v>
      </c>
      <c r="I24" s="19"/>
      <c r="J24" s="20"/>
      <c r="K24" s="5"/>
      <c r="L24" s="5"/>
      <c r="M24" s="5"/>
      <c r="N24" s="3"/>
      <c r="O24" s="19"/>
    </row>
    <row r="25" spans="1:15" ht="15.75">
      <c r="A25" s="8">
        <v>15</v>
      </c>
      <c r="B25" s="3" t="s">
        <v>563</v>
      </c>
      <c r="C25" s="5">
        <f t="shared" si="2"/>
        <v>219</v>
      </c>
      <c r="D25" s="5">
        <f t="shared" si="3"/>
        <v>220</v>
      </c>
      <c r="E25" s="5">
        <v>1</v>
      </c>
      <c r="F25" s="5">
        <v>1</v>
      </c>
      <c r="G25" s="12" t="s">
        <v>195</v>
      </c>
      <c r="H25" s="13" t="s">
        <v>64</v>
      </c>
      <c r="I25" s="19"/>
      <c r="J25" s="20"/>
      <c r="K25" s="5"/>
      <c r="L25" s="5"/>
      <c r="M25" s="5"/>
      <c r="N25" s="3" t="s">
        <v>76</v>
      </c>
      <c r="O25" s="19"/>
    </row>
    <row r="26" spans="1:15" ht="15.75">
      <c r="A26" s="8">
        <v>16</v>
      </c>
      <c r="B26" s="3" t="s">
        <v>564</v>
      </c>
      <c r="C26" s="5">
        <f t="shared" si="2"/>
        <v>220</v>
      </c>
      <c r="D26" s="5">
        <f t="shared" si="3"/>
        <v>221</v>
      </c>
      <c r="E26" s="5">
        <v>1</v>
      </c>
      <c r="F26" s="5">
        <v>1</v>
      </c>
      <c r="G26" s="12" t="s">
        <v>195</v>
      </c>
      <c r="H26" s="13" t="s">
        <v>37</v>
      </c>
      <c r="I26" s="23"/>
      <c r="J26" s="20"/>
      <c r="K26" s="5"/>
      <c r="L26" s="5"/>
      <c r="M26" s="5"/>
      <c r="N26" s="3"/>
      <c r="O26" s="19"/>
    </row>
    <row r="27" spans="1:15">
      <c r="A27" s="9">
        <v>17</v>
      </c>
      <c r="B27" s="3" t="s">
        <v>565</v>
      </c>
      <c r="C27" s="5">
        <f t="shared" si="2"/>
        <v>221</v>
      </c>
      <c r="D27" s="5">
        <f t="shared" si="3"/>
        <v>222</v>
      </c>
      <c r="E27" s="5">
        <v>1</v>
      </c>
      <c r="F27" s="5">
        <v>1</v>
      </c>
      <c r="G27" s="12" t="s">
        <v>198</v>
      </c>
      <c r="H27" s="13" t="s">
        <v>37</v>
      </c>
      <c r="I27" s="19"/>
      <c r="J27" s="20"/>
      <c r="K27" s="5"/>
      <c r="L27" s="5"/>
      <c r="M27" s="5"/>
      <c r="N27" s="3"/>
      <c r="O27" s="19"/>
    </row>
    <row r="28" spans="1:15" ht="15.75">
      <c r="A28" s="8">
        <v>18</v>
      </c>
      <c r="B28" s="3" t="s">
        <v>566</v>
      </c>
      <c r="C28" s="5">
        <f t="shared" si="2"/>
        <v>222</v>
      </c>
      <c r="D28" s="5">
        <f t="shared" si="3"/>
        <v>223</v>
      </c>
      <c r="E28" s="5">
        <v>1</v>
      </c>
      <c r="F28" s="5">
        <v>1</v>
      </c>
      <c r="G28" s="12" t="s">
        <v>200</v>
      </c>
      <c r="H28" s="13" t="s">
        <v>35</v>
      </c>
      <c r="I28" s="19"/>
      <c r="J28" s="20"/>
      <c r="K28" s="5"/>
      <c r="L28" s="5"/>
      <c r="M28" s="5"/>
      <c r="N28" s="3"/>
      <c r="O28" s="19"/>
    </row>
    <row r="29" spans="1:15">
      <c r="A29" s="9">
        <v>19</v>
      </c>
      <c r="B29" s="3" t="s">
        <v>567</v>
      </c>
      <c r="C29" s="10">
        <v>238</v>
      </c>
      <c r="D29" s="10">
        <f t="shared" si="3"/>
        <v>239</v>
      </c>
      <c r="E29" s="10">
        <v>0.98</v>
      </c>
      <c r="F29" s="10">
        <v>1</v>
      </c>
      <c r="G29" s="15" t="s">
        <v>545</v>
      </c>
      <c r="H29" s="16" t="s">
        <v>32</v>
      </c>
      <c r="I29" s="24"/>
      <c r="J29" s="22"/>
      <c r="K29" s="10"/>
      <c r="L29" s="10"/>
      <c r="M29" s="10"/>
      <c r="N29" s="25"/>
      <c r="O29" s="24"/>
    </row>
    <row r="30" spans="1:15" ht="15.75">
      <c r="A30" s="8">
        <v>20</v>
      </c>
      <c r="B30" s="3" t="s">
        <v>568</v>
      </c>
      <c r="C30" s="5">
        <f t="shared" si="2"/>
        <v>239</v>
      </c>
      <c r="D30" s="5">
        <f t="shared" si="3"/>
        <v>240</v>
      </c>
      <c r="E30" s="5">
        <v>0.98</v>
      </c>
      <c r="F30" s="5">
        <v>1</v>
      </c>
      <c r="G30" s="12" t="s">
        <v>545</v>
      </c>
      <c r="H30" s="13" t="s">
        <v>121</v>
      </c>
      <c r="I30" s="19"/>
      <c r="J30" s="20"/>
      <c r="K30" s="5"/>
      <c r="L30" s="5"/>
      <c r="M30" s="5"/>
      <c r="N30" s="3"/>
      <c r="O30" s="19"/>
    </row>
    <row r="31" spans="1:15">
      <c r="A31" s="9">
        <v>21</v>
      </c>
      <c r="B31" s="3" t="s">
        <v>569</v>
      </c>
      <c r="C31" s="5">
        <f t="shared" si="2"/>
        <v>240</v>
      </c>
      <c r="D31" s="5">
        <f t="shared" si="3"/>
        <v>241</v>
      </c>
      <c r="E31" s="5">
        <v>0.98</v>
      </c>
      <c r="F31" s="5">
        <v>1</v>
      </c>
      <c r="G31" s="12" t="s">
        <v>425</v>
      </c>
      <c r="H31" s="13" t="s">
        <v>37</v>
      </c>
      <c r="I31" s="19"/>
      <c r="J31" s="20"/>
      <c r="K31" s="5"/>
      <c r="L31" s="5"/>
      <c r="M31" s="5"/>
      <c r="N31" s="3"/>
      <c r="O31" s="19"/>
    </row>
    <row r="32" spans="1:15" ht="15.75">
      <c r="A32" s="8">
        <v>22</v>
      </c>
      <c r="B32" s="3" t="s">
        <v>570</v>
      </c>
      <c r="C32" s="10">
        <v>244</v>
      </c>
      <c r="D32" s="10">
        <f t="shared" si="3"/>
        <v>245</v>
      </c>
      <c r="E32" s="10">
        <v>1</v>
      </c>
      <c r="F32" s="10">
        <v>1</v>
      </c>
      <c r="G32" s="15" t="s">
        <v>427</v>
      </c>
      <c r="H32" s="16" t="s">
        <v>39</v>
      </c>
      <c r="I32" s="21"/>
      <c r="J32" s="22"/>
      <c r="K32" s="10"/>
      <c r="L32" s="10"/>
      <c r="M32" s="10"/>
      <c r="N32" s="25"/>
      <c r="O32" s="24"/>
    </row>
    <row r="33" spans="1:15">
      <c r="A33" s="9">
        <v>23</v>
      </c>
      <c r="B33" s="3" t="s">
        <v>571</v>
      </c>
      <c r="C33" s="5">
        <f t="shared" si="2"/>
        <v>245</v>
      </c>
      <c r="D33" s="5">
        <f t="shared" si="3"/>
        <v>246</v>
      </c>
      <c r="E33" s="5">
        <v>1</v>
      </c>
      <c r="F33" s="5">
        <v>1</v>
      </c>
      <c r="G33" s="12" t="s">
        <v>433</v>
      </c>
      <c r="H33" s="13" t="s">
        <v>84</v>
      </c>
      <c r="I33" s="19"/>
      <c r="J33" s="20"/>
      <c r="K33" s="5"/>
      <c r="L33" s="5"/>
      <c r="M33" s="5"/>
      <c r="N33" s="3"/>
      <c r="O33" s="19"/>
    </row>
    <row r="34" spans="1:15" ht="15.75">
      <c r="A34" s="8">
        <v>24</v>
      </c>
      <c r="B34" s="3" t="s">
        <v>572</v>
      </c>
      <c r="C34" s="5">
        <f t="shared" si="2"/>
        <v>246</v>
      </c>
      <c r="D34" s="5">
        <f t="shared" si="3"/>
        <v>247</v>
      </c>
      <c r="E34" s="5">
        <v>1</v>
      </c>
      <c r="F34" s="5">
        <v>1</v>
      </c>
      <c r="G34" s="12" t="s">
        <v>435</v>
      </c>
      <c r="H34" s="13" t="s">
        <v>84</v>
      </c>
      <c r="I34" s="19"/>
      <c r="J34" s="20"/>
      <c r="K34" s="5"/>
      <c r="L34" s="5"/>
      <c r="M34" s="5"/>
      <c r="N34" s="3"/>
      <c r="O34" s="19"/>
    </row>
    <row r="35" spans="1:15">
      <c r="A35" s="9">
        <v>25</v>
      </c>
      <c r="B35" s="3" t="s">
        <v>573</v>
      </c>
      <c r="C35" s="10">
        <v>252</v>
      </c>
      <c r="D35" s="10">
        <f t="shared" si="3"/>
        <v>253</v>
      </c>
      <c r="E35" s="10">
        <v>0.99</v>
      </c>
      <c r="F35" s="10">
        <v>1</v>
      </c>
      <c r="G35" s="15" t="s">
        <v>442</v>
      </c>
      <c r="H35" s="16" t="s">
        <v>133</v>
      </c>
      <c r="I35" s="24"/>
      <c r="J35" s="22"/>
      <c r="K35" s="10"/>
      <c r="L35" s="10"/>
      <c r="M35" s="10"/>
      <c r="N35" s="25"/>
      <c r="O35" s="24"/>
    </row>
    <row r="36" spans="1:15" ht="15.75">
      <c r="A36" s="8">
        <v>26</v>
      </c>
      <c r="B36" s="3" t="s">
        <v>574</v>
      </c>
      <c r="C36" s="5">
        <f t="shared" si="2"/>
        <v>253</v>
      </c>
      <c r="D36" s="5">
        <f t="shared" si="3"/>
        <v>254</v>
      </c>
      <c r="E36" s="5">
        <v>0.97</v>
      </c>
      <c r="F36" s="5">
        <v>1</v>
      </c>
      <c r="G36" s="12" t="s">
        <v>442</v>
      </c>
      <c r="H36" s="13" t="s">
        <v>121</v>
      </c>
      <c r="I36" s="19"/>
      <c r="J36" s="20"/>
      <c r="K36" s="5"/>
      <c r="L36" s="5"/>
      <c r="M36" s="5"/>
      <c r="N36" s="3"/>
      <c r="O36" s="19"/>
    </row>
    <row r="37" spans="1:15">
      <c r="A37" s="9">
        <v>27</v>
      </c>
      <c r="B37" s="3" t="s">
        <v>575</v>
      </c>
      <c r="C37" s="5">
        <f t="shared" si="2"/>
        <v>254</v>
      </c>
      <c r="D37" s="5">
        <f t="shared" si="3"/>
        <v>255</v>
      </c>
      <c r="E37" s="5">
        <v>0.97</v>
      </c>
      <c r="F37" s="5">
        <v>1</v>
      </c>
      <c r="G37" s="12" t="s">
        <v>447</v>
      </c>
      <c r="H37" s="13" t="s">
        <v>274</v>
      </c>
      <c r="I37" s="19"/>
      <c r="J37" s="20"/>
      <c r="K37" s="5"/>
      <c r="L37" s="5"/>
      <c r="M37" s="5"/>
      <c r="N37" s="3"/>
      <c r="O37" s="19"/>
    </row>
    <row r="38" spans="1:15" ht="15.75">
      <c r="A38" s="8">
        <v>28</v>
      </c>
      <c r="B38" s="3" t="s">
        <v>576</v>
      </c>
      <c r="C38" s="5">
        <f t="shared" si="2"/>
        <v>255</v>
      </c>
      <c r="D38" s="5">
        <f t="shared" si="3"/>
        <v>256</v>
      </c>
      <c r="E38" s="5">
        <v>0.97</v>
      </c>
      <c r="F38" s="5">
        <v>1</v>
      </c>
      <c r="G38" s="12" t="s">
        <v>449</v>
      </c>
      <c r="H38" s="13" t="s">
        <v>84</v>
      </c>
      <c r="I38" s="19"/>
      <c r="J38" s="20"/>
      <c r="K38" s="5"/>
      <c r="L38" s="5"/>
      <c r="M38" s="5"/>
      <c r="N38" s="3"/>
      <c r="O38" s="19"/>
    </row>
    <row r="39" spans="1:15">
      <c r="A39" s="9">
        <v>29</v>
      </c>
      <c r="B39" s="3" t="s">
        <v>577</v>
      </c>
      <c r="C39" s="5">
        <f t="shared" si="2"/>
        <v>256</v>
      </c>
      <c r="D39" s="5">
        <f t="shared" si="3"/>
        <v>257</v>
      </c>
      <c r="E39" s="5">
        <v>1</v>
      </c>
      <c r="F39" s="5">
        <v>1</v>
      </c>
      <c r="G39" s="12" t="s">
        <v>449</v>
      </c>
      <c r="H39" s="13" t="s">
        <v>32</v>
      </c>
      <c r="I39" s="19"/>
      <c r="J39" s="20"/>
      <c r="K39" s="5"/>
      <c r="L39" s="5"/>
      <c r="M39" s="5"/>
      <c r="N39" s="3"/>
      <c r="O39" s="19"/>
    </row>
    <row r="40" spans="1:15" ht="15.75">
      <c r="A40" s="8">
        <v>30</v>
      </c>
      <c r="B40" s="3" t="s">
        <v>578</v>
      </c>
      <c r="C40" s="5">
        <f t="shared" si="2"/>
        <v>257</v>
      </c>
      <c r="D40" s="5">
        <f t="shared" si="3"/>
        <v>258</v>
      </c>
      <c r="E40" s="5">
        <v>1</v>
      </c>
      <c r="F40" s="5">
        <v>1</v>
      </c>
      <c r="G40" s="12" t="s">
        <v>449</v>
      </c>
      <c r="H40" s="7" t="s">
        <v>35</v>
      </c>
      <c r="I40" s="19"/>
      <c r="J40" s="20"/>
      <c r="K40" s="5"/>
      <c r="L40" s="5"/>
      <c r="M40" s="5"/>
      <c r="N40" s="3" t="str">
        <f>B40</f>
        <v>MBMJ20/30</v>
      </c>
      <c r="O40" s="19"/>
    </row>
    <row r="41" spans="1:15" ht="15.75">
      <c r="A41" s="8">
        <v>31</v>
      </c>
      <c r="B41" s="3" t="s">
        <v>579</v>
      </c>
      <c r="C41" s="10">
        <v>261</v>
      </c>
      <c r="D41" s="10">
        <f t="shared" si="3"/>
        <v>262</v>
      </c>
      <c r="E41" s="10">
        <v>0.97</v>
      </c>
      <c r="F41" s="10">
        <v>1</v>
      </c>
      <c r="G41" s="15" t="s">
        <v>218</v>
      </c>
      <c r="H41" s="16" t="s">
        <v>90</v>
      </c>
      <c r="I41" s="24"/>
      <c r="J41" s="22"/>
      <c r="K41" s="10"/>
      <c r="L41" s="10"/>
      <c r="M41" s="10"/>
      <c r="N41" s="25"/>
      <c r="O41" s="24"/>
    </row>
    <row r="42" spans="1:15">
      <c r="A42" s="9">
        <v>32</v>
      </c>
      <c r="B42" s="3" t="s">
        <v>580</v>
      </c>
      <c r="C42" s="5">
        <f t="shared" si="2"/>
        <v>262</v>
      </c>
      <c r="D42" s="5">
        <f t="shared" si="3"/>
        <v>263</v>
      </c>
      <c r="E42" s="5">
        <v>1</v>
      </c>
      <c r="F42" s="5">
        <v>1</v>
      </c>
      <c r="G42" s="12" t="s">
        <v>218</v>
      </c>
      <c r="H42" s="13" t="s">
        <v>35</v>
      </c>
      <c r="I42" s="19"/>
      <c r="J42" s="20"/>
      <c r="K42" s="5"/>
      <c r="L42" s="5"/>
      <c r="M42" s="5"/>
      <c r="N42" s="3"/>
      <c r="O42" s="19"/>
    </row>
    <row r="43" spans="1:15" ht="15.75">
      <c r="A43" s="8">
        <v>33</v>
      </c>
      <c r="B43" s="3" t="s">
        <v>581</v>
      </c>
      <c r="C43" s="5">
        <f t="shared" si="2"/>
        <v>263</v>
      </c>
      <c r="D43" s="5">
        <f t="shared" si="3"/>
        <v>264</v>
      </c>
      <c r="E43" s="5">
        <v>1</v>
      </c>
      <c r="F43" s="5">
        <v>1</v>
      </c>
      <c r="G43" s="12" t="s">
        <v>218</v>
      </c>
      <c r="H43" s="13" t="s">
        <v>39</v>
      </c>
      <c r="I43" s="19"/>
      <c r="J43" s="20"/>
      <c r="K43" s="5"/>
      <c r="L43" s="5"/>
      <c r="M43" s="5"/>
      <c r="N43" s="3"/>
      <c r="O43" s="19"/>
    </row>
    <row r="44" spans="1:15" ht="15.75">
      <c r="A44" s="8">
        <v>34</v>
      </c>
      <c r="B44" s="3" t="s">
        <v>582</v>
      </c>
      <c r="C44" s="5">
        <f t="shared" si="2"/>
        <v>264</v>
      </c>
      <c r="D44" s="5">
        <f t="shared" si="3"/>
        <v>265</v>
      </c>
      <c r="E44" s="5">
        <v>1</v>
      </c>
      <c r="F44" s="5">
        <v>1</v>
      </c>
      <c r="G44" s="12" t="s">
        <v>222</v>
      </c>
      <c r="H44" s="13" t="s">
        <v>336</v>
      </c>
      <c r="I44" s="19"/>
      <c r="J44" s="20"/>
      <c r="K44" s="5"/>
      <c r="L44" s="5"/>
      <c r="M44" s="5"/>
      <c r="N44" s="3"/>
      <c r="O44" s="19"/>
    </row>
    <row r="45" spans="1:15">
      <c r="A45" s="9">
        <v>35</v>
      </c>
      <c r="B45" s="3" t="s">
        <v>583</v>
      </c>
      <c r="C45" s="5">
        <f t="shared" si="2"/>
        <v>265</v>
      </c>
      <c r="D45" s="5">
        <f t="shared" si="3"/>
        <v>266</v>
      </c>
      <c r="E45" s="5">
        <v>0.98</v>
      </c>
      <c r="F45" s="5">
        <v>1</v>
      </c>
      <c r="G45" s="12" t="s">
        <v>224</v>
      </c>
      <c r="H45" s="13" t="s">
        <v>336</v>
      </c>
      <c r="I45" s="19"/>
      <c r="J45" s="20"/>
      <c r="K45" s="5"/>
      <c r="L45" s="5"/>
      <c r="M45" s="5"/>
      <c r="N45" s="3"/>
      <c r="O45" s="19"/>
    </row>
    <row r="46" spans="1:15" ht="15.75">
      <c r="A46" s="8">
        <v>36</v>
      </c>
      <c r="B46" s="3" t="s">
        <v>584</v>
      </c>
      <c r="C46" s="5">
        <f t="shared" si="2"/>
        <v>266</v>
      </c>
      <c r="D46" s="5">
        <f t="shared" si="3"/>
        <v>267</v>
      </c>
      <c r="E46" s="5">
        <v>0.98</v>
      </c>
      <c r="F46" s="5">
        <v>1</v>
      </c>
      <c r="G46" s="12" t="s">
        <v>224</v>
      </c>
      <c r="H46" s="13" t="s">
        <v>585</v>
      </c>
      <c r="I46" s="19"/>
      <c r="J46" s="20"/>
      <c r="K46" s="5"/>
      <c r="L46" s="5"/>
      <c r="M46" s="5"/>
      <c r="N46" s="3"/>
      <c r="O46" s="19"/>
    </row>
    <row r="47" spans="1:15" ht="15.75">
      <c r="A47" s="8">
        <v>37</v>
      </c>
      <c r="B47" s="3" t="s">
        <v>586</v>
      </c>
      <c r="C47" s="5">
        <f t="shared" si="2"/>
        <v>267</v>
      </c>
      <c r="D47" s="5">
        <f t="shared" si="3"/>
        <v>268</v>
      </c>
      <c r="E47" s="5">
        <v>0.98</v>
      </c>
      <c r="F47" s="5">
        <v>1</v>
      </c>
      <c r="G47" s="12" t="s">
        <v>224</v>
      </c>
      <c r="H47" s="13" t="s">
        <v>45</v>
      </c>
      <c r="I47" s="19"/>
      <c r="J47" s="20"/>
      <c r="K47" s="5"/>
      <c r="L47" s="5"/>
      <c r="M47" s="5"/>
      <c r="N47" s="3"/>
      <c r="O47" s="19"/>
    </row>
    <row r="48" spans="1:15">
      <c r="A48" s="9">
        <v>38</v>
      </c>
      <c r="B48" s="3" t="s">
        <v>587</v>
      </c>
      <c r="C48" s="10">
        <v>275</v>
      </c>
      <c r="D48" s="10">
        <f t="shared" si="3"/>
        <v>276</v>
      </c>
      <c r="E48" s="10">
        <v>1</v>
      </c>
      <c r="F48" s="10">
        <v>1</v>
      </c>
      <c r="G48" s="15" t="s">
        <v>236</v>
      </c>
      <c r="H48" s="16" t="s">
        <v>81</v>
      </c>
      <c r="I48" s="24"/>
      <c r="J48" s="22"/>
      <c r="K48" s="10"/>
      <c r="L48" s="10"/>
      <c r="M48" s="10"/>
      <c r="N48" s="25"/>
      <c r="O48" s="24"/>
    </row>
    <row r="49" spans="1:15" ht="15.75">
      <c r="A49" s="8">
        <v>39</v>
      </c>
      <c r="B49" s="3" t="s">
        <v>588</v>
      </c>
      <c r="C49" s="5">
        <f t="shared" si="2"/>
        <v>276</v>
      </c>
      <c r="D49" s="5">
        <f t="shared" si="3"/>
        <v>277</v>
      </c>
      <c r="E49" s="5">
        <v>1</v>
      </c>
      <c r="F49" s="5">
        <v>1</v>
      </c>
      <c r="G49" s="12" t="s">
        <v>236</v>
      </c>
      <c r="H49" s="13" t="s">
        <v>37</v>
      </c>
      <c r="I49" s="19"/>
      <c r="J49" s="20"/>
      <c r="K49" s="5"/>
      <c r="L49" s="5"/>
      <c r="M49" s="5"/>
      <c r="N49" s="3"/>
      <c r="O49" s="19"/>
    </row>
    <row r="50" spans="1:15" ht="15.75">
      <c r="A50" s="8">
        <v>40</v>
      </c>
      <c r="B50" s="3" t="s">
        <v>589</v>
      </c>
      <c r="C50" s="5">
        <f t="shared" ref="C50:C74" si="4">D49</f>
        <v>277</v>
      </c>
      <c r="D50" s="5">
        <f t="shared" ref="D50:D74" si="5">C50+F50</f>
        <v>278</v>
      </c>
      <c r="E50" s="5">
        <v>1</v>
      </c>
      <c r="F50" s="5">
        <v>1</v>
      </c>
      <c r="G50" s="12" t="s">
        <v>236</v>
      </c>
      <c r="H50" s="13" t="s">
        <v>133</v>
      </c>
      <c r="I50" s="19"/>
      <c r="J50" s="20"/>
      <c r="K50" s="5"/>
      <c r="L50" s="5"/>
      <c r="M50" s="5"/>
      <c r="N50" s="3"/>
      <c r="O50" s="19"/>
    </row>
    <row r="51" spans="1:15">
      <c r="A51" s="9">
        <v>41</v>
      </c>
      <c r="B51" s="3" t="s">
        <v>590</v>
      </c>
      <c r="C51" s="5">
        <f t="shared" si="4"/>
        <v>278</v>
      </c>
      <c r="D51" s="5">
        <f t="shared" si="5"/>
        <v>279</v>
      </c>
      <c r="E51" s="5">
        <v>1</v>
      </c>
      <c r="F51" s="5">
        <v>1</v>
      </c>
      <c r="G51" s="12" t="s">
        <v>238</v>
      </c>
      <c r="H51" s="13" t="s">
        <v>32</v>
      </c>
      <c r="I51" s="19"/>
      <c r="J51" s="20"/>
      <c r="K51" s="5"/>
      <c r="L51" s="5"/>
      <c r="M51" s="5"/>
      <c r="N51" s="3"/>
      <c r="O51" s="19"/>
    </row>
    <row r="52" spans="1:15" ht="15.75">
      <c r="A52" s="8">
        <v>42</v>
      </c>
      <c r="B52" s="3" t="s">
        <v>591</v>
      </c>
      <c r="C52" s="5">
        <f t="shared" si="4"/>
        <v>279</v>
      </c>
      <c r="D52" s="5">
        <f t="shared" si="5"/>
        <v>280</v>
      </c>
      <c r="E52" s="5">
        <v>1</v>
      </c>
      <c r="F52" s="5">
        <v>1</v>
      </c>
      <c r="G52" s="12" t="s">
        <v>240</v>
      </c>
      <c r="H52" s="13" t="s">
        <v>84</v>
      </c>
      <c r="I52" s="19"/>
      <c r="J52" s="20"/>
      <c r="K52" s="5"/>
      <c r="L52" s="5"/>
      <c r="M52" s="5"/>
      <c r="N52" s="3"/>
      <c r="O52" s="19"/>
    </row>
    <row r="53" spans="1:15" ht="15.75">
      <c r="A53" s="8">
        <v>43</v>
      </c>
      <c r="B53" s="3" t="s">
        <v>592</v>
      </c>
      <c r="C53" s="5">
        <f t="shared" si="4"/>
        <v>280</v>
      </c>
      <c r="D53" s="5">
        <f t="shared" si="5"/>
        <v>281</v>
      </c>
      <c r="E53" s="5">
        <v>1</v>
      </c>
      <c r="F53" s="5">
        <v>1</v>
      </c>
      <c r="G53" s="12" t="s">
        <v>240</v>
      </c>
      <c r="H53" s="13" t="s">
        <v>81</v>
      </c>
      <c r="I53" s="19"/>
      <c r="J53" s="20"/>
      <c r="K53" s="5"/>
      <c r="L53" s="5"/>
      <c r="M53" s="5"/>
      <c r="N53" s="3"/>
      <c r="O53" s="19"/>
    </row>
    <row r="54" spans="1:15">
      <c r="A54" s="9">
        <v>44</v>
      </c>
      <c r="B54" s="3" t="s">
        <v>593</v>
      </c>
      <c r="C54" s="5">
        <f t="shared" si="4"/>
        <v>281</v>
      </c>
      <c r="D54" s="5">
        <f t="shared" si="5"/>
        <v>282</v>
      </c>
      <c r="E54" s="5">
        <v>1</v>
      </c>
      <c r="F54" s="5">
        <v>1</v>
      </c>
      <c r="G54" s="12" t="s">
        <v>240</v>
      </c>
      <c r="H54" s="13" t="s">
        <v>429</v>
      </c>
      <c r="I54" s="19"/>
      <c r="J54" s="20"/>
      <c r="K54" s="5"/>
      <c r="L54" s="5"/>
      <c r="M54" s="5"/>
      <c r="N54" s="3"/>
      <c r="O54" s="19"/>
    </row>
    <row r="55" spans="1:15" ht="15.75">
      <c r="A55" s="8">
        <v>45</v>
      </c>
      <c r="B55" s="3" t="s">
        <v>594</v>
      </c>
      <c r="C55" s="5">
        <f t="shared" si="4"/>
        <v>282</v>
      </c>
      <c r="D55" s="5">
        <f t="shared" si="5"/>
        <v>283</v>
      </c>
      <c r="E55" s="5">
        <v>1</v>
      </c>
      <c r="F55" s="5">
        <v>1</v>
      </c>
      <c r="G55" s="12" t="s">
        <v>242</v>
      </c>
      <c r="H55" s="13" t="s">
        <v>52</v>
      </c>
      <c r="I55" s="19"/>
      <c r="J55" s="20"/>
      <c r="K55" s="5"/>
      <c r="L55" s="5"/>
      <c r="M55" s="5"/>
      <c r="N55" s="3" t="str">
        <f>B55</f>
        <v>MBMJ20/45</v>
      </c>
      <c r="O55" s="19"/>
    </row>
    <row r="56" spans="1:15" ht="15.75">
      <c r="A56" s="8">
        <v>46</v>
      </c>
      <c r="B56" s="3" t="s">
        <v>595</v>
      </c>
      <c r="C56" s="5">
        <f t="shared" si="4"/>
        <v>283</v>
      </c>
      <c r="D56" s="5">
        <f t="shared" si="5"/>
        <v>284</v>
      </c>
      <c r="E56" s="5">
        <v>0.99</v>
      </c>
      <c r="F56" s="5">
        <v>1</v>
      </c>
      <c r="G56" s="12" t="s">
        <v>244</v>
      </c>
      <c r="H56" s="13" t="s">
        <v>45</v>
      </c>
      <c r="I56" s="19"/>
      <c r="J56" s="20"/>
      <c r="K56" s="5"/>
      <c r="L56" s="5"/>
      <c r="M56" s="5"/>
      <c r="N56" s="3"/>
      <c r="O56" s="19"/>
    </row>
    <row r="57" spans="1:15">
      <c r="A57" s="9">
        <v>47</v>
      </c>
      <c r="B57" s="3" t="s">
        <v>596</v>
      </c>
      <c r="C57" s="5">
        <f t="shared" si="4"/>
        <v>284</v>
      </c>
      <c r="D57" s="5">
        <f t="shared" si="5"/>
        <v>285</v>
      </c>
      <c r="E57" s="5">
        <v>0.99</v>
      </c>
      <c r="F57" s="5">
        <v>1</v>
      </c>
      <c r="G57" s="12" t="s">
        <v>244</v>
      </c>
      <c r="H57" s="13" t="s">
        <v>597</v>
      </c>
      <c r="I57" s="19"/>
      <c r="J57" s="20"/>
      <c r="K57" s="5"/>
      <c r="L57" s="5"/>
      <c r="M57" s="5"/>
      <c r="N57" s="3"/>
      <c r="O57" s="19"/>
    </row>
    <row r="58" spans="1:15" ht="15.75">
      <c r="A58" s="8">
        <v>48</v>
      </c>
      <c r="B58" s="3" t="s">
        <v>598</v>
      </c>
      <c r="C58" s="5">
        <f t="shared" si="4"/>
        <v>285</v>
      </c>
      <c r="D58" s="5">
        <f t="shared" si="5"/>
        <v>286</v>
      </c>
      <c r="E58" s="5">
        <v>0.99</v>
      </c>
      <c r="F58" s="5">
        <v>1</v>
      </c>
      <c r="G58" s="12" t="s">
        <v>244</v>
      </c>
      <c r="H58" s="13" t="s">
        <v>599</v>
      </c>
      <c r="I58" s="19"/>
      <c r="J58" s="20"/>
      <c r="K58" s="5"/>
      <c r="L58" s="5"/>
      <c r="M58" s="5"/>
      <c r="N58" s="3"/>
      <c r="O58" s="19"/>
    </row>
    <row r="59" spans="1:15" ht="15.75">
      <c r="A59" s="8">
        <v>49</v>
      </c>
      <c r="B59" s="3" t="s">
        <v>600</v>
      </c>
      <c r="C59" s="5">
        <f t="shared" si="4"/>
        <v>286</v>
      </c>
      <c r="D59" s="5">
        <f t="shared" si="5"/>
        <v>287</v>
      </c>
      <c r="E59" s="5">
        <v>0.97</v>
      </c>
      <c r="F59" s="5">
        <v>1</v>
      </c>
      <c r="G59" s="12" t="s">
        <v>244</v>
      </c>
      <c r="H59" s="13" t="s">
        <v>133</v>
      </c>
      <c r="I59" s="19"/>
      <c r="J59" s="20"/>
      <c r="K59" s="5"/>
      <c r="L59" s="5"/>
      <c r="M59" s="5"/>
      <c r="N59" s="3"/>
      <c r="O59" s="19"/>
    </row>
    <row r="60" spans="1:15">
      <c r="A60" s="9">
        <v>50</v>
      </c>
      <c r="B60" s="3" t="s">
        <v>601</v>
      </c>
      <c r="C60" s="5">
        <f t="shared" si="4"/>
        <v>287</v>
      </c>
      <c r="D60" s="5">
        <f t="shared" si="5"/>
        <v>288</v>
      </c>
      <c r="E60" s="5">
        <v>0.97</v>
      </c>
      <c r="F60" s="5">
        <v>1</v>
      </c>
      <c r="G60" s="12" t="s">
        <v>247</v>
      </c>
      <c r="H60" s="13" t="s">
        <v>336</v>
      </c>
      <c r="I60" s="19"/>
      <c r="J60" s="20"/>
      <c r="K60" s="5"/>
      <c r="L60" s="5"/>
      <c r="M60" s="5"/>
      <c r="N60" s="3"/>
      <c r="O60" s="19"/>
    </row>
    <row r="61" spans="1:15" ht="15.75">
      <c r="A61" s="8">
        <v>51</v>
      </c>
      <c r="B61" s="3" t="s">
        <v>602</v>
      </c>
      <c r="C61" s="5">
        <f t="shared" si="4"/>
        <v>288</v>
      </c>
      <c r="D61" s="5">
        <f t="shared" si="5"/>
        <v>289</v>
      </c>
      <c r="E61" s="5">
        <v>0.97</v>
      </c>
      <c r="F61" s="5">
        <v>1</v>
      </c>
      <c r="G61" s="12" t="s">
        <v>249</v>
      </c>
      <c r="H61" s="13" t="s">
        <v>37</v>
      </c>
      <c r="I61" s="19"/>
      <c r="J61" s="20"/>
      <c r="K61" s="5"/>
      <c r="L61" s="5"/>
      <c r="M61" s="5"/>
      <c r="N61" s="3"/>
      <c r="O61" s="19"/>
    </row>
    <row r="62" spans="1:15" ht="15.75">
      <c r="A62" s="8">
        <v>52</v>
      </c>
      <c r="B62" s="3" t="s">
        <v>603</v>
      </c>
      <c r="C62" s="5">
        <f t="shared" si="4"/>
        <v>289</v>
      </c>
      <c r="D62" s="5">
        <f t="shared" si="5"/>
        <v>290</v>
      </c>
      <c r="E62" s="5">
        <v>0.97</v>
      </c>
      <c r="F62" s="5">
        <v>1</v>
      </c>
      <c r="G62" s="12" t="s">
        <v>249</v>
      </c>
      <c r="H62" s="13" t="s">
        <v>32</v>
      </c>
      <c r="I62" s="19"/>
      <c r="J62" s="20"/>
      <c r="K62" s="5"/>
      <c r="L62" s="5"/>
      <c r="M62" s="5"/>
      <c r="N62" s="3"/>
      <c r="O62" s="19"/>
    </row>
    <row r="63" spans="1:15">
      <c r="A63" s="9">
        <v>53</v>
      </c>
      <c r="B63" s="3" t="s">
        <v>604</v>
      </c>
      <c r="C63" s="5">
        <f t="shared" si="4"/>
        <v>290</v>
      </c>
      <c r="D63" s="5">
        <f t="shared" si="5"/>
        <v>291</v>
      </c>
      <c r="E63" s="5">
        <v>0.97</v>
      </c>
      <c r="F63" s="5">
        <v>1</v>
      </c>
      <c r="G63" s="12" t="s">
        <v>249</v>
      </c>
      <c r="H63" s="13" t="s">
        <v>39</v>
      </c>
      <c r="I63" s="19"/>
      <c r="J63" s="20"/>
      <c r="K63" s="5"/>
      <c r="L63" s="5"/>
      <c r="M63" s="5"/>
      <c r="N63" s="3"/>
      <c r="O63" s="19"/>
    </row>
    <row r="64" spans="1:15" ht="15.75">
      <c r="A64" s="8">
        <v>54</v>
      </c>
      <c r="B64" s="3" t="s">
        <v>605</v>
      </c>
      <c r="C64" s="5">
        <f t="shared" si="4"/>
        <v>291</v>
      </c>
      <c r="D64" s="5">
        <f t="shared" si="5"/>
        <v>292</v>
      </c>
      <c r="E64" s="5">
        <v>0.97</v>
      </c>
      <c r="F64" s="5">
        <v>1</v>
      </c>
      <c r="G64" s="12" t="s">
        <v>249</v>
      </c>
      <c r="H64" s="13" t="s">
        <v>32</v>
      </c>
      <c r="I64" s="19"/>
      <c r="J64" s="20"/>
      <c r="K64" s="5"/>
      <c r="L64" s="5"/>
      <c r="M64" s="5"/>
      <c r="N64" s="3"/>
      <c r="O64" s="19"/>
    </row>
    <row r="65" spans="1:15" ht="15.75">
      <c r="A65" s="8">
        <v>55</v>
      </c>
      <c r="B65" s="3" t="s">
        <v>606</v>
      </c>
      <c r="C65" s="5">
        <f t="shared" si="4"/>
        <v>292</v>
      </c>
      <c r="D65" s="5">
        <f t="shared" si="5"/>
        <v>293</v>
      </c>
      <c r="E65" s="5">
        <v>1</v>
      </c>
      <c r="F65" s="5">
        <v>1</v>
      </c>
      <c r="G65" s="12" t="s">
        <v>253</v>
      </c>
      <c r="H65" s="13" t="s">
        <v>37</v>
      </c>
      <c r="I65" s="19"/>
      <c r="J65" s="20"/>
      <c r="K65" s="5"/>
      <c r="L65" s="5"/>
      <c r="M65" s="5"/>
      <c r="N65" s="3"/>
      <c r="O65" s="19"/>
    </row>
    <row r="66" spans="1:15">
      <c r="A66" s="9">
        <v>56</v>
      </c>
      <c r="B66" s="3" t="s">
        <v>607</v>
      </c>
      <c r="C66" s="5">
        <f t="shared" si="4"/>
        <v>293</v>
      </c>
      <c r="D66" s="5">
        <f t="shared" si="5"/>
        <v>294</v>
      </c>
      <c r="E66" s="5">
        <v>1</v>
      </c>
      <c r="F66" s="5">
        <v>1</v>
      </c>
      <c r="G66" s="12" t="s">
        <v>608</v>
      </c>
      <c r="H66" s="13" t="s">
        <v>39</v>
      </c>
      <c r="I66" s="19"/>
      <c r="J66" s="20"/>
      <c r="K66" s="5"/>
      <c r="L66" s="5"/>
      <c r="M66" s="5"/>
      <c r="N66" s="3"/>
      <c r="O66" s="19"/>
    </row>
    <row r="67" spans="1:15" ht="15.75">
      <c r="A67" s="8">
        <v>57</v>
      </c>
      <c r="B67" s="3" t="s">
        <v>609</v>
      </c>
      <c r="C67" s="5">
        <f t="shared" si="4"/>
        <v>294</v>
      </c>
      <c r="D67" s="5">
        <f t="shared" si="5"/>
        <v>295</v>
      </c>
      <c r="E67" s="5">
        <v>1</v>
      </c>
      <c r="F67" s="5">
        <v>1</v>
      </c>
      <c r="G67" s="12" t="s">
        <v>608</v>
      </c>
      <c r="H67" s="13" t="s">
        <v>32</v>
      </c>
      <c r="I67" s="19"/>
      <c r="J67" s="20"/>
      <c r="K67" s="5"/>
      <c r="L67" s="5"/>
      <c r="M67" s="5"/>
      <c r="N67" s="3"/>
      <c r="O67" s="19"/>
    </row>
    <row r="68" spans="1:15" ht="15.75">
      <c r="A68" s="8">
        <v>58</v>
      </c>
      <c r="B68" s="3" t="s">
        <v>610</v>
      </c>
      <c r="C68" s="5">
        <f t="shared" si="4"/>
        <v>295</v>
      </c>
      <c r="D68" s="5">
        <f t="shared" si="5"/>
        <v>296</v>
      </c>
      <c r="E68" s="5">
        <v>1</v>
      </c>
      <c r="F68" s="5">
        <v>1</v>
      </c>
      <c r="G68" s="12" t="s">
        <v>608</v>
      </c>
      <c r="H68" s="13" t="s">
        <v>37</v>
      </c>
      <c r="I68" s="19"/>
      <c r="J68" s="20"/>
      <c r="K68" s="5"/>
      <c r="L68" s="5"/>
      <c r="M68" s="5"/>
      <c r="N68" s="3"/>
      <c r="O68" s="19"/>
    </row>
    <row r="69" spans="1:15">
      <c r="A69" s="9">
        <v>59</v>
      </c>
      <c r="B69" s="3" t="s">
        <v>611</v>
      </c>
      <c r="C69" s="5">
        <f t="shared" si="4"/>
        <v>296</v>
      </c>
      <c r="D69" s="5">
        <f t="shared" si="5"/>
        <v>297</v>
      </c>
      <c r="E69" s="5">
        <v>1</v>
      </c>
      <c r="F69" s="5">
        <v>1</v>
      </c>
      <c r="G69" s="12" t="s">
        <v>612</v>
      </c>
      <c r="H69" s="13" t="s">
        <v>39</v>
      </c>
      <c r="I69" s="19"/>
      <c r="J69" s="20"/>
      <c r="K69" s="5"/>
      <c r="L69" s="5"/>
      <c r="M69" s="5"/>
      <c r="N69" s="3"/>
      <c r="O69" s="19"/>
    </row>
    <row r="70" spans="1:15" ht="15.75">
      <c r="A70" s="8">
        <v>60</v>
      </c>
      <c r="B70" s="3" t="s">
        <v>613</v>
      </c>
      <c r="C70" s="5">
        <f t="shared" si="4"/>
        <v>297</v>
      </c>
      <c r="D70" s="5">
        <f t="shared" si="5"/>
        <v>298</v>
      </c>
      <c r="E70" s="5">
        <v>1</v>
      </c>
      <c r="F70" s="5">
        <v>1</v>
      </c>
      <c r="G70" s="12" t="s">
        <v>614</v>
      </c>
      <c r="H70" s="13" t="s">
        <v>37</v>
      </c>
      <c r="I70" s="19"/>
      <c r="J70" s="20"/>
      <c r="K70" s="5"/>
      <c r="L70" s="5"/>
      <c r="M70" s="5"/>
      <c r="N70" s="3" t="str">
        <f>B70</f>
        <v>MBMJ20/60</v>
      </c>
      <c r="O70" s="19"/>
    </row>
    <row r="71" spans="1:15" ht="15.75">
      <c r="A71" s="8">
        <v>61</v>
      </c>
      <c r="B71" s="3" t="s">
        <v>615</v>
      </c>
      <c r="C71" s="5">
        <f t="shared" si="4"/>
        <v>298</v>
      </c>
      <c r="D71" s="5">
        <f t="shared" si="5"/>
        <v>299</v>
      </c>
      <c r="E71" s="5">
        <v>0.99</v>
      </c>
      <c r="F71" s="5">
        <v>1</v>
      </c>
      <c r="G71" s="12" t="s">
        <v>614</v>
      </c>
      <c r="H71" s="13" t="s">
        <v>84</v>
      </c>
      <c r="I71" s="19"/>
      <c r="J71" s="20"/>
      <c r="K71" s="5"/>
      <c r="L71" s="5"/>
      <c r="M71" s="5"/>
      <c r="N71" s="3"/>
      <c r="O71" s="19"/>
    </row>
    <row r="72" spans="1:15">
      <c r="A72" s="9">
        <v>62</v>
      </c>
      <c r="B72" s="3" t="s">
        <v>616</v>
      </c>
      <c r="C72" s="5">
        <f t="shared" si="4"/>
        <v>299</v>
      </c>
      <c r="D72" s="5">
        <f t="shared" si="5"/>
        <v>300</v>
      </c>
      <c r="E72" s="5">
        <v>0.99</v>
      </c>
      <c r="F72" s="5">
        <v>1</v>
      </c>
      <c r="G72" s="12" t="s">
        <v>614</v>
      </c>
      <c r="H72" s="13" t="s">
        <v>35</v>
      </c>
      <c r="I72" s="19"/>
      <c r="J72" s="20"/>
      <c r="K72" s="5"/>
      <c r="L72" s="5"/>
      <c r="M72" s="5"/>
      <c r="N72" s="3"/>
      <c r="O72" s="19"/>
    </row>
    <row r="73" spans="1:15" ht="15.75">
      <c r="A73" s="8">
        <v>63</v>
      </c>
      <c r="B73" s="3" t="s">
        <v>617</v>
      </c>
      <c r="C73" s="5">
        <f t="shared" si="4"/>
        <v>300</v>
      </c>
      <c r="D73" s="5">
        <f t="shared" si="5"/>
        <v>301</v>
      </c>
      <c r="E73" s="5">
        <v>0.99</v>
      </c>
      <c r="F73" s="5">
        <v>1</v>
      </c>
      <c r="G73" s="12" t="s">
        <v>614</v>
      </c>
      <c r="H73" s="13" t="s">
        <v>121</v>
      </c>
      <c r="I73" s="19"/>
      <c r="J73" s="20"/>
      <c r="K73" s="5"/>
      <c r="L73" s="5"/>
      <c r="M73" s="5"/>
      <c r="N73" s="3"/>
      <c r="O73" s="19"/>
    </row>
    <row r="74" spans="1:15" ht="15.75">
      <c r="A74" s="8">
        <v>64</v>
      </c>
      <c r="B74" s="3" t="s">
        <v>618</v>
      </c>
      <c r="C74" s="5">
        <f t="shared" si="4"/>
        <v>301</v>
      </c>
      <c r="D74" s="5">
        <f t="shared" si="5"/>
        <v>302</v>
      </c>
      <c r="E74" s="5">
        <v>1</v>
      </c>
      <c r="F74" s="5">
        <v>1</v>
      </c>
      <c r="G74" s="12" t="s">
        <v>619</v>
      </c>
      <c r="H74" s="13" t="s">
        <v>32</v>
      </c>
      <c r="I74" s="19"/>
      <c r="J74" s="20"/>
      <c r="K74" s="5"/>
      <c r="L74" s="5"/>
      <c r="M74" s="5"/>
      <c r="N74" s="3"/>
      <c r="O74" s="19"/>
    </row>
  </sheetData>
  <mergeCells count="28">
    <mergeCell ref="A9:G9"/>
    <mergeCell ref="H9:I9"/>
    <mergeCell ref="J9:M9"/>
    <mergeCell ref="N9:O9"/>
    <mergeCell ref="E4:F8"/>
    <mergeCell ref="A7:B7"/>
    <mergeCell ref="C7:D7"/>
    <mergeCell ref="G7:I7"/>
    <mergeCell ref="J7:O7"/>
    <mergeCell ref="A8:B8"/>
    <mergeCell ref="C8:D8"/>
    <mergeCell ref="G8:I8"/>
    <mergeCell ref="J8:O8"/>
    <mergeCell ref="A5:B5"/>
    <mergeCell ref="C5:D5"/>
    <mergeCell ref="G5:I5"/>
    <mergeCell ref="J5:O5"/>
    <mergeCell ref="A6:B6"/>
    <mergeCell ref="C6:D6"/>
    <mergeCell ref="G6:I6"/>
    <mergeCell ref="J6:O6"/>
    <mergeCell ref="A1:O1"/>
    <mergeCell ref="A2:O2"/>
    <mergeCell ref="A3:O3"/>
    <mergeCell ref="A4:B4"/>
    <mergeCell ref="C4:D4"/>
    <mergeCell ref="G4:I4"/>
    <mergeCell ref="J4:O4"/>
  </mergeCells>
  <pageMargins left="0.75" right="0.75" top="1" bottom="1" header="0.51180555555555596" footer="0.51180555555555596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9"/>
  <sheetViews>
    <sheetView workbookViewId="0">
      <selection activeCell="J29" sqref="J29"/>
    </sheetView>
  </sheetViews>
  <sheetFormatPr defaultColWidth="9" defaultRowHeight="15"/>
  <cols>
    <col min="1" max="1" width="15" customWidth="1"/>
    <col min="2" max="2" width="16.28515625" customWidth="1"/>
    <col min="3" max="3" width="45.140625" customWidth="1"/>
  </cols>
  <sheetData>
    <row r="1" spans="1:3">
      <c r="A1" s="89" t="s">
        <v>621</v>
      </c>
      <c r="B1" s="89"/>
      <c r="C1" s="89"/>
    </row>
    <row r="2" spans="1:3">
      <c r="A2" s="89"/>
      <c r="B2" s="89"/>
      <c r="C2" s="89"/>
    </row>
    <row r="3" spans="1:3" ht="15.75">
      <c r="A3" s="1" t="s">
        <v>2</v>
      </c>
      <c r="B3" s="1" t="s">
        <v>11</v>
      </c>
      <c r="C3" s="1" t="s">
        <v>620</v>
      </c>
    </row>
    <row r="4" spans="1:3" ht="18.75">
      <c r="A4" s="1" t="s">
        <v>33</v>
      </c>
      <c r="B4" s="2">
        <v>33</v>
      </c>
      <c r="C4" s="3"/>
    </row>
    <row r="5" spans="1:3" ht="18.75">
      <c r="A5" s="1" t="s">
        <v>55</v>
      </c>
      <c r="B5" s="2">
        <v>11</v>
      </c>
      <c r="C5" s="86" t="s">
        <v>622</v>
      </c>
    </row>
    <row r="6" spans="1:3" ht="18.75">
      <c r="A6" s="1" t="s">
        <v>61</v>
      </c>
      <c r="B6" s="2">
        <v>7</v>
      </c>
      <c r="C6" s="87"/>
    </row>
    <row r="7" spans="1:3" ht="18.75">
      <c r="A7" s="1" t="s">
        <v>65</v>
      </c>
      <c r="B7" s="2">
        <v>17</v>
      </c>
      <c r="C7" s="87"/>
    </row>
    <row r="8" spans="1:3" ht="18.75">
      <c r="A8" s="1" t="s">
        <v>72</v>
      </c>
      <c r="B8" s="2">
        <v>18</v>
      </c>
      <c r="C8" s="88"/>
    </row>
    <row r="9" spans="1:3" ht="18.75">
      <c r="A9" s="1" t="s">
        <v>78</v>
      </c>
      <c r="B9" s="2">
        <v>56</v>
      </c>
      <c r="C9" s="3"/>
    </row>
  </sheetData>
  <mergeCells count="2">
    <mergeCell ref="C5:C8"/>
    <mergeCell ref="A1:C2"/>
  </mergeCells>
  <pageMargins left="0.75" right="0.75" top="1" bottom="1" header="0.51180555555555596" footer="0.51180555555555596"/>
  <pageSetup paperSize="1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>
      <selection activeCell="P6" sqref="P6"/>
    </sheetView>
  </sheetViews>
  <sheetFormatPr defaultColWidth="9" defaultRowHeight="15"/>
  <cols>
    <col min="1" max="1" width="8.140625" style="56" customWidth="1"/>
    <col min="2" max="2" width="10.42578125" style="55" customWidth="1"/>
    <col min="3" max="3" width="8.85546875" style="55" hidden="1" customWidth="1"/>
    <col min="4" max="5" width="9" style="55"/>
    <col min="6" max="6" width="8.85546875" style="56" customWidth="1"/>
    <col min="7" max="10" width="8.85546875" style="56" hidden="1" customWidth="1"/>
    <col min="11" max="12" width="9" style="56"/>
    <col min="13" max="13" width="11.140625" style="56" customWidth="1"/>
    <col min="14" max="14" width="12.85546875" style="56" bestFit="1" customWidth="1"/>
    <col min="15" max="15" width="10.5703125" style="55" customWidth="1"/>
    <col min="16" max="16" width="9.85546875" style="55" customWidth="1"/>
    <col min="17" max="17" width="11" style="55" customWidth="1"/>
    <col min="18" max="16384" width="9" style="55"/>
  </cols>
  <sheetData>
    <row r="1" spans="1:18" ht="52.9" customHeight="1">
      <c r="A1" s="90" t="s">
        <v>655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</row>
    <row r="2" spans="1:18" ht="41.25" customHeight="1">
      <c r="A2" s="91" t="s">
        <v>623</v>
      </c>
      <c r="B2" s="91" t="s">
        <v>626</v>
      </c>
      <c r="C2" s="92" t="s">
        <v>624</v>
      </c>
      <c r="D2" s="91" t="s">
        <v>630</v>
      </c>
      <c r="E2" s="91"/>
      <c r="F2" s="91" t="s">
        <v>632</v>
      </c>
      <c r="G2" s="91" t="s">
        <v>627</v>
      </c>
      <c r="H2" s="91" t="s">
        <v>628</v>
      </c>
      <c r="I2" s="44"/>
      <c r="J2" s="44"/>
      <c r="K2" s="91" t="s">
        <v>631</v>
      </c>
      <c r="L2" s="94" t="s">
        <v>625</v>
      </c>
      <c r="M2" s="94" t="s">
        <v>637</v>
      </c>
      <c r="N2" s="94" t="s">
        <v>638</v>
      </c>
      <c r="O2" s="94" t="s">
        <v>639</v>
      </c>
      <c r="P2" s="94" t="s">
        <v>640</v>
      </c>
      <c r="Q2" s="94" t="s">
        <v>629</v>
      </c>
      <c r="R2" s="91" t="s">
        <v>633</v>
      </c>
    </row>
    <row r="3" spans="1:18" ht="30" customHeight="1">
      <c r="A3" s="91"/>
      <c r="B3" s="91"/>
      <c r="C3" s="92"/>
      <c r="D3" s="44" t="s">
        <v>19</v>
      </c>
      <c r="E3" s="44" t="s">
        <v>20</v>
      </c>
      <c r="F3" s="91"/>
      <c r="G3" s="91"/>
      <c r="H3" s="91"/>
      <c r="I3" s="44"/>
      <c r="J3" s="44"/>
      <c r="K3" s="91"/>
      <c r="L3" s="94"/>
      <c r="M3" s="95"/>
      <c r="N3" s="95"/>
      <c r="O3" s="95"/>
      <c r="P3" s="95"/>
      <c r="Q3" s="94"/>
      <c r="R3" s="91"/>
    </row>
    <row r="4" spans="1:18" ht="31.5">
      <c r="A4" s="45" t="s">
        <v>651</v>
      </c>
      <c r="B4" s="45" t="s">
        <v>654</v>
      </c>
      <c r="C4" s="46"/>
      <c r="D4" s="47">
        <v>21.5</v>
      </c>
      <c r="E4" s="47">
        <v>24</v>
      </c>
      <c r="F4" s="48">
        <f t="shared" ref="F4:F12" si="0">E4-D4</f>
        <v>2.5</v>
      </c>
      <c r="G4" s="45">
        <v>50</v>
      </c>
      <c r="H4" s="45">
        <v>65</v>
      </c>
      <c r="I4" s="49">
        <f>180-(G4+H4)</f>
        <v>65</v>
      </c>
      <c r="J4" s="49">
        <f>RADIANS(I4)</f>
        <v>1.1344640137963142</v>
      </c>
      <c r="K4" s="47">
        <f>F4*SIN(J4)</f>
        <v>2.2657694675916247</v>
      </c>
      <c r="L4" s="47">
        <v>71.67</v>
      </c>
      <c r="M4" s="50">
        <v>63.08</v>
      </c>
      <c r="N4" s="50">
        <v>49.13</v>
      </c>
      <c r="O4" s="51">
        <f>L4*M4*2.79</f>
        <v>12613.432643999999</v>
      </c>
      <c r="P4" s="51">
        <f>L4*N4*2.79</f>
        <v>9824.0004090000002</v>
      </c>
      <c r="Q4" s="51">
        <f t="shared" ref="Q4:Q6" si="1">O4+P4</f>
        <v>22437.433053000001</v>
      </c>
      <c r="R4" s="45">
        <v>15.69</v>
      </c>
    </row>
    <row r="5" spans="1:18" ht="15.75">
      <c r="A5" s="45" t="s">
        <v>652</v>
      </c>
      <c r="B5" s="45" t="s">
        <v>653</v>
      </c>
      <c r="C5" s="46"/>
      <c r="D5" s="47">
        <v>11</v>
      </c>
      <c r="E5" s="47">
        <v>23</v>
      </c>
      <c r="F5" s="48">
        <f t="shared" si="0"/>
        <v>12</v>
      </c>
      <c r="G5" s="45">
        <v>50</v>
      </c>
      <c r="H5" s="45">
        <v>65</v>
      </c>
      <c r="I5" s="49">
        <f>180-(G5+H5)</f>
        <v>65</v>
      </c>
      <c r="J5" s="49">
        <f>RADIANS(I5)</f>
        <v>1.1344640137963142</v>
      </c>
      <c r="K5" s="47">
        <f t="shared" ref="K5:K12" si="2">F5*SIN(J5)</f>
        <v>10.875693444439799</v>
      </c>
      <c r="L5" s="47">
        <v>99.53</v>
      </c>
      <c r="M5" s="50">
        <v>93.49</v>
      </c>
      <c r="N5" s="50">
        <v>220.34</v>
      </c>
      <c r="O5" s="51">
        <f t="shared" ref="O5:O12" si="3">L5*M5*2.79</f>
        <v>25961.116563</v>
      </c>
      <c r="P5" s="51">
        <f t="shared" ref="P5:P12" si="4">L5*N5*2.79</f>
        <v>61185.928158000002</v>
      </c>
      <c r="Q5" s="51">
        <f t="shared" si="1"/>
        <v>87147.044720999998</v>
      </c>
      <c r="R5" s="45">
        <v>24.24</v>
      </c>
    </row>
    <row r="6" spans="1:18" ht="31.5">
      <c r="A6" s="45" t="s">
        <v>650</v>
      </c>
      <c r="B6" s="45" t="s">
        <v>649</v>
      </c>
      <c r="C6" s="46"/>
      <c r="D6" s="47">
        <v>34</v>
      </c>
      <c r="E6" s="47">
        <v>38.200000000000003</v>
      </c>
      <c r="F6" s="48">
        <f t="shared" si="0"/>
        <v>4.2000000000000028</v>
      </c>
      <c r="G6" s="45">
        <v>50</v>
      </c>
      <c r="H6" s="45">
        <v>65</v>
      </c>
      <c r="I6" s="49">
        <f>180-(G6+H6)</f>
        <v>65</v>
      </c>
      <c r="J6" s="49">
        <f>RADIANS(I6)</f>
        <v>1.1344640137963142</v>
      </c>
      <c r="K6" s="47">
        <f t="shared" si="2"/>
        <v>3.8064927055539322</v>
      </c>
      <c r="L6" s="47">
        <v>108.17</v>
      </c>
      <c r="M6" s="50">
        <v>34.71</v>
      </c>
      <c r="N6" s="50">
        <v>208.07</v>
      </c>
      <c r="O6" s="51">
        <f t="shared" si="3"/>
        <v>10475.280153</v>
      </c>
      <c r="P6" s="51">
        <f t="shared" si="4"/>
        <v>62794.340000999997</v>
      </c>
      <c r="Q6" s="51">
        <f t="shared" si="1"/>
        <v>73269.620154000004</v>
      </c>
      <c r="R6" s="45">
        <v>29.69</v>
      </c>
    </row>
    <row r="7" spans="1:18" ht="15.75">
      <c r="A7" s="51" t="s">
        <v>647</v>
      </c>
      <c r="B7" s="51" t="s">
        <v>648</v>
      </c>
      <c r="C7" s="51"/>
      <c r="D7" s="52">
        <v>19.89</v>
      </c>
      <c r="E7" s="52">
        <v>29.49</v>
      </c>
      <c r="F7" s="48">
        <f t="shared" si="0"/>
        <v>9.5999999999999979</v>
      </c>
      <c r="G7" s="49">
        <v>50</v>
      </c>
      <c r="H7" s="49">
        <v>65</v>
      </c>
      <c r="I7" s="49">
        <f>180-(G7+H7)</f>
        <v>65</v>
      </c>
      <c r="J7" s="49">
        <f>RADIANS(I7)</f>
        <v>1.1344640137963142</v>
      </c>
      <c r="K7" s="47">
        <f t="shared" si="2"/>
        <v>8.7005547555518383</v>
      </c>
      <c r="L7" s="51">
        <v>106.12</v>
      </c>
      <c r="M7" s="48">
        <v>88.83</v>
      </c>
      <c r="N7" s="48">
        <v>335.65</v>
      </c>
      <c r="O7" s="51">
        <f t="shared" si="3"/>
        <v>26300.324484000001</v>
      </c>
      <c r="P7" s="51">
        <f t="shared" si="4"/>
        <v>99377.50662</v>
      </c>
      <c r="Q7" s="51">
        <f>O7+P7</f>
        <v>125677.831104</v>
      </c>
      <c r="R7" s="51">
        <v>14.21</v>
      </c>
    </row>
    <row r="8" spans="1:18" ht="15.75">
      <c r="A8" s="51" t="s">
        <v>645</v>
      </c>
      <c r="B8" s="51" t="s">
        <v>646</v>
      </c>
      <c r="C8" s="51"/>
      <c r="D8" s="52">
        <v>5</v>
      </c>
      <c r="E8" s="52">
        <v>6</v>
      </c>
      <c r="F8" s="48">
        <f t="shared" si="0"/>
        <v>1</v>
      </c>
      <c r="G8" s="49">
        <v>50</v>
      </c>
      <c r="H8" s="49">
        <v>65</v>
      </c>
      <c r="I8" s="49">
        <f t="shared" ref="I8:I12" si="5">180-(G8+H8)</f>
        <v>65</v>
      </c>
      <c r="J8" s="49">
        <f t="shared" ref="J8:J12" si="6">RADIANS(I8)</f>
        <v>1.1344640137963142</v>
      </c>
      <c r="K8" s="47">
        <f t="shared" si="2"/>
        <v>0.90630778703664994</v>
      </c>
      <c r="L8" s="51">
        <v>75.81</v>
      </c>
      <c r="M8" s="48">
        <v>23.03</v>
      </c>
      <c r="N8" s="48">
        <v>9.73</v>
      </c>
      <c r="O8" s="51">
        <f t="shared" si="3"/>
        <v>4871.0729970000002</v>
      </c>
      <c r="P8" s="51">
        <f t="shared" si="4"/>
        <v>2057.9913270000002</v>
      </c>
      <c r="Q8" s="51">
        <f t="shared" ref="Q8:Q12" si="7">O8+P8</f>
        <v>6929.0643240000009</v>
      </c>
      <c r="R8" s="51">
        <v>10.61</v>
      </c>
    </row>
    <row r="9" spans="1:18" ht="15.75">
      <c r="A9" s="51" t="s">
        <v>645</v>
      </c>
      <c r="B9" s="51" t="s">
        <v>646</v>
      </c>
      <c r="C9" s="51"/>
      <c r="D9" s="52">
        <v>9</v>
      </c>
      <c r="E9" s="52">
        <v>12</v>
      </c>
      <c r="F9" s="48">
        <f t="shared" si="0"/>
        <v>3</v>
      </c>
      <c r="G9" s="49">
        <v>50</v>
      </c>
      <c r="H9" s="49">
        <v>65</v>
      </c>
      <c r="I9" s="49">
        <f t="shared" si="5"/>
        <v>65</v>
      </c>
      <c r="J9" s="49">
        <f t="shared" si="6"/>
        <v>1.1344640137963142</v>
      </c>
      <c r="K9" s="47">
        <f t="shared" si="2"/>
        <v>2.7189233611099497</v>
      </c>
      <c r="L9" s="51">
        <v>75.81</v>
      </c>
      <c r="M9" s="48">
        <v>59.79</v>
      </c>
      <c r="N9" s="48">
        <v>39.92</v>
      </c>
      <c r="O9" s="51">
        <f t="shared" si="3"/>
        <v>12646.176921</v>
      </c>
      <c r="P9" s="51">
        <f t="shared" si="4"/>
        <v>8443.4752080000017</v>
      </c>
      <c r="Q9" s="51">
        <f t="shared" si="7"/>
        <v>21089.652129000002</v>
      </c>
      <c r="R9" s="51">
        <v>18.03</v>
      </c>
    </row>
    <row r="10" spans="1:18" ht="15.75">
      <c r="A10" s="96" t="s">
        <v>656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53">
        <f>SUM(Q4:Q9)</f>
        <v>336550.64548499999</v>
      </c>
      <c r="R10" s="53">
        <v>20.440000000000001</v>
      </c>
    </row>
    <row r="11" spans="1:18" ht="15.75">
      <c r="A11" s="51" t="s">
        <v>643</v>
      </c>
      <c r="B11" s="51" t="s">
        <v>644</v>
      </c>
      <c r="C11" s="51"/>
      <c r="D11" s="52">
        <v>21</v>
      </c>
      <c r="E11" s="52">
        <v>27</v>
      </c>
      <c r="F11" s="48">
        <f t="shared" si="0"/>
        <v>6</v>
      </c>
      <c r="G11" s="49">
        <v>50</v>
      </c>
      <c r="H11" s="49">
        <v>70</v>
      </c>
      <c r="I11" s="49">
        <f t="shared" si="5"/>
        <v>60</v>
      </c>
      <c r="J11" s="49">
        <f t="shared" si="6"/>
        <v>1.0471975511965976</v>
      </c>
      <c r="K11" s="47">
        <f t="shared" si="2"/>
        <v>5.196152422706632</v>
      </c>
      <c r="L11" s="48">
        <v>77.64</v>
      </c>
      <c r="M11" s="48">
        <v>70.56</v>
      </c>
      <c r="N11" s="48">
        <v>176.66</v>
      </c>
      <c r="O11" s="51">
        <f t="shared" si="3"/>
        <v>15284.396736000001</v>
      </c>
      <c r="P11" s="51">
        <f t="shared" si="4"/>
        <v>38267.311895999999</v>
      </c>
      <c r="Q11" s="51">
        <f t="shared" si="7"/>
        <v>53551.708632000002</v>
      </c>
      <c r="R11" s="51">
        <v>15.24</v>
      </c>
    </row>
    <row r="12" spans="1:18" ht="15.75">
      <c r="A12" s="51" t="s">
        <v>641</v>
      </c>
      <c r="B12" s="51" t="s">
        <v>642</v>
      </c>
      <c r="C12" s="51"/>
      <c r="D12" s="48">
        <v>11.5</v>
      </c>
      <c r="E12" s="48">
        <v>28</v>
      </c>
      <c r="F12" s="48">
        <f t="shared" si="0"/>
        <v>16.5</v>
      </c>
      <c r="G12" s="49">
        <v>50</v>
      </c>
      <c r="H12" s="49">
        <v>70</v>
      </c>
      <c r="I12" s="49">
        <f t="shared" si="5"/>
        <v>60</v>
      </c>
      <c r="J12" s="49">
        <f t="shared" si="6"/>
        <v>1.0471975511965976</v>
      </c>
      <c r="K12" s="47">
        <f t="shared" si="2"/>
        <v>14.289419162443236</v>
      </c>
      <c r="L12" s="48">
        <v>100.7</v>
      </c>
      <c r="M12" s="48">
        <v>148.33000000000001</v>
      </c>
      <c r="N12" s="48">
        <v>257.60000000000002</v>
      </c>
      <c r="O12" s="51">
        <f t="shared" si="3"/>
        <v>41673.758490000007</v>
      </c>
      <c r="P12" s="51">
        <f t="shared" si="4"/>
        <v>72373.492800000007</v>
      </c>
      <c r="Q12" s="51">
        <f t="shared" si="7"/>
        <v>114047.25129000001</v>
      </c>
      <c r="R12" s="48">
        <v>19.259818181818179</v>
      </c>
    </row>
    <row r="13" spans="1:18" ht="15.75">
      <c r="A13" s="96" t="s">
        <v>657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53">
        <f>SUM(Q11:Q12)</f>
        <v>167598.95992200001</v>
      </c>
      <c r="R13" s="54">
        <v>17.98</v>
      </c>
    </row>
    <row r="14" spans="1:18" ht="15.75">
      <c r="A14" s="93" t="s">
        <v>634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54">
        <f>Q10+Q13</f>
        <v>504149.605407</v>
      </c>
      <c r="R14" s="98">
        <v>19.62</v>
      </c>
    </row>
    <row r="15" spans="1:18" ht="15.75">
      <c r="A15" s="93" t="s">
        <v>635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53">
        <f>Q14*0.9</f>
        <v>453734.64486629999</v>
      </c>
      <c r="R15" s="98"/>
    </row>
    <row r="16" spans="1:18" ht="15.75">
      <c r="A16" s="93" t="s">
        <v>636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54">
        <f>Q15/1000000</f>
        <v>0.4537346448663</v>
      </c>
      <c r="R16" s="98"/>
    </row>
    <row r="21" spans="5:7">
      <c r="E21" s="43"/>
      <c r="F21" s="43"/>
      <c r="G21" s="43"/>
    </row>
  </sheetData>
  <mergeCells count="22">
    <mergeCell ref="R14:R16"/>
    <mergeCell ref="A15:P15"/>
    <mergeCell ref="A16:P16"/>
    <mergeCell ref="A14:P14"/>
    <mergeCell ref="K2:K3"/>
    <mergeCell ref="L2:L3"/>
    <mergeCell ref="M2:M3"/>
    <mergeCell ref="N2:N3"/>
    <mergeCell ref="O2:O3"/>
    <mergeCell ref="P2:P3"/>
    <mergeCell ref="A13:P13"/>
    <mergeCell ref="A10:P10"/>
    <mergeCell ref="A1:R1"/>
    <mergeCell ref="A2:A3"/>
    <mergeCell ref="B2:B3"/>
    <mergeCell ref="C2:C3"/>
    <mergeCell ref="D2:E2"/>
    <mergeCell ref="F2:F3"/>
    <mergeCell ref="G2:G3"/>
    <mergeCell ref="H2:H3"/>
    <mergeCell ref="Q2:Q3"/>
    <mergeCell ref="R2:R3"/>
  </mergeCells>
  <printOptions horizontalCentered="1"/>
  <pageMargins left="0.71" right="0.32" top="1.56" bottom="0.74803149606299202" header="0.72" footer="0.31496062992126"/>
  <pageSetup paperSize="9" orientation="landscape" r:id="rId1"/>
  <headerFooter>
    <oddHeader>&amp;R&amp;G
Annexure XVIII/&amp;P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MBMJ-09</vt:lpstr>
      <vt:lpstr>MBMJ-11</vt:lpstr>
      <vt:lpstr>MBMJ-14</vt:lpstr>
      <vt:lpstr>MBMJ-16</vt:lpstr>
      <vt:lpstr>MBMJ-17</vt:lpstr>
      <vt:lpstr>MBMJ-19</vt:lpstr>
      <vt:lpstr>MBMJ-20</vt:lpstr>
      <vt:lpstr>Sheet1</vt:lpstr>
      <vt:lpstr>Mn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dipankarmanna</dc:creator>
  <cp:lastModifiedBy>DELL</cp:lastModifiedBy>
  <cp:lastPrinted>2025-04-04T05:24:07Z</cp:lastPrinted>
  <dcterms:created xsi:type="dcterms:W3CDTF">2021-05-19T09:39:00Z</dcterms:created>
  <dcterms:modified xsi:type="dcterms:W3CDTF">2025-04-04T05:24:08Z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1033-3.1.6.6275</vt:lpwstr>
  </property>
  <property fmtid="{D5CDD505-2E9C-101B-9397-08002B2CF9AE}" pid="3" name="KSOReadingLayout">
    <vt:bool>false</vt:bool>
  </property>
</Properties>
</file>